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295" windowHeight="9300" tabRatio="601" activeTab="1"/>
  </bookViews>
  <sheets>
    <sheet name="1" sheetId="18" r:id="rId1"/>
    <sheet name="2" sheetId="17" r:id="rId2"/>
  </sheets>
  <calcPr calcId="144525"/>
</workbook>
</file>

<file path=xl/calcChain.xml><?xml version="1.0" encoding="utf-8"?>
<calcChain xmlns="http://schemas.openxmlformats.org/spreadsheetml/2006/main">
  <c r="H84" i="17" l="1"/>
  <c r="H83" i="17" s="1"/>
  <c r="H82" i="17" s="1"/>
  <c r="H80" i="17"/>
  <c r="H78" i="17"/>
  <c r="H77" i="17" s="1"/>
  <c r="H74" i="17"/>
  <c r="H72" i="17"/>
  <c r="H65" i="17" s="1"/>
  <c r="H69" i="17"/>
  <c r="H67" i="17"/>
  <c r="H62" i="17"/>
  <c r="H59" i="17"/>
  <c r="H58" i="17"/>
  <c r="H54" i="17"/>
  <c r="H51" i="17"/>
  <c r="H47" i="17"/>
  <c r="H45" i="17"/>
  <c r="H44" i="17"/>
  <c r="H43" i="17"/>
  <c r="H41" i="17"/>
  <c r="H40" i="17" s="1"/>
  <c r="H39" i="17" s="1"/>
  <c r="H37" i="17"/>
  <c r="H36" i="17" s="1"/>
  <c r="H32" i="17"/>
  <c r="H31" i="17"/>
  <c r="H30" i="17" s="1"/>
  <c r="H28" i="17"/>
  <c r="H24" i="17"/>
  <c r="H23" i="17"/>
  <c r="H21" i="17"/>
  <c r="H20" i="17" s="1"/>
  <c r="H13" i="17"/>
  <c r="H12" i="17"/>
  <c r="H10" i="17"/>
  <c r="H9" i="17" s="1"/>
  <c r="H8" i="17" s="1"/>
  <c r="G84" i="18"/>
  <c r="G83" i="18"/>
  <c r="G82" i="18" s="1"/>
  <c r="G80" i="18"/>
  <c r="G77" i="18" s="1"/>
  <c r="G78" i="18"/>
  <c r="G74" i="18"/>
  <c r="G72" i="18"/>
  <c r="G65" i="18" s="1"/>
  <c r="G69" i="18"/>
  <c r="G67" i="18"/>
  <c r="G62" i="18"/>
  <c r="G59" i="18"/>
  <c r="G58" i="18"/>
  <c r="G54" i="18"/>
  <c r="G51" i="18"/>
  <c r="G50" i="18" s="1"/>
  <c r="G47" i="18"/>
  <c r="G45" i="18"/>
  <c r="G44" i="18"/>
  <c r="G43" i="18" s="1"/>
  <c r="G41" i="18"/>
  <c r="G40" i="18" s="1"/>
  <c r="G39" i="18" s="1"/>
  <c r="G37" i="18"/>
  <c r="G36" i="18" s="1"/>
  <c r="G32" i="18"/>
  <c r="G31" i="18" s="1"/>
  <c r="G30" i="18" s="1"/>
  <c r="G28" i="18"/>
  <c r="G24" i="18"/>
  <c r="G23" i="18" s="1"/>
  <c r="G21" i="18"/>
  <c r="G20" i="18"/>
  <c r="G13" i="18"/>
  <c r="G12" i="18" s="1"/>
  <c r="G10" i="18"/>
  <c r="G9" i="18"/>
  <c r="F84" i="18"/>
  <c r="F83" i="18"/>
  <c r="F82" i="18" s="1"/>
  <c r="F80" i="18"/>
  <c r="F78" i="18"/>
  <c r="F77" i="18" s="1"/>
  <c r="F74" i="18"/>
  <c r="F72" i="18"/>
  <c r="F69" i="18"/>
  <c r="F67" i="18"/>
  <c r="F65" i="18"/>
  <c r="F62" i="18"/>
  <c r="F59" i="18"/>
  <c r="F58" i="18"/>
  <c r="F54" i="18"/>
  <c r="F51" i="18"/>
  <c r="F47" i="18"/>
  <c r="F45" i="18"/>
  <c r="F44" i="18"/>
  <c r="F43" i="18" s="1"/>
  <c r="F41" i="18"/>
  <c r="F40" i="18" s="1"/>
  <c r="F39" i="18" s="1"/>
  <c r="F37" i="18"/>
  <c r="F36" i="18" s="1"/>
  <c r="F32" i="18"/>
  <c r="F31" i="18" s="1"/>
  <c r="F30" i="18" s="1"/>
  <c r="F28" i="18"/>
  <c r="F26" i="18"/>
  <c r="F23" i="18" s="1"/>
  <c r="F24" i="18"/>
  <c r="F21" i="18"/>
  <c r="F20" i="18" s="1"/>
  <c r="F13" i="18"/>
  <c r="F12" i="18" s="1"/>
  <c r="F10" i="18"/>
  <c r="F9" i="18" s="1"/>
  <c r="G74" i="17"/>
  <c r="G77" i="17"/>
  <c r="G78" i="17"/>
  <c r="G80" i="17"/>
  <c r="G84" i="17"/>
  <c r="G83" i="17" s="1"/>
  <c r="G82" i="17" s="1"/>
  <c r="G58" i="17"/>
  <c r="G72" i="17"/>
  <c r="G65" i="17" s="1"/>
  <c r="G69" i="17"/>
  <c r="G67" i="17"/>
  <c r="G62" i="17"/>
  <c r="G59" i="17"/>
  <c r="G54" i="17"/>
  <c r="G51" i="17"/>
  <c r="G47" i="17"/>
  <c r="G45" i="17"/>
  <c r="G44" i="17"/>
  <c r="G43" i="17" s="1"/>
  <c r="G41" i="17"/>
  <c r="G40" i="17" s="1"/>
  <c r="G39" i="17" s="1"/>
  <c r="G37" i="17"/>
  <c r="G36" i="17" s="1"/>
  <c r="G32" i="17"/>
  <c r="G31" i="17" s="1"/>
  <c r="G30" i="17" s="1"/>
  <c r="G28" i="17"/>
  <c r="G26" i="17"/>
  <c r="G24" i="17"/>
  <c r="G21" i="17"/>
  <c r="G20" i="17" s="1"/>
  <c r="G13" i="17"/>
  <c r="G12" i="17" s="1"/>
  <c r="G10" i="17"/>
  <c r="G9" i="17" s="1"/>
  <c r="H50" i="17" l="1"/>
  <c r="F8" i="18"/>
  <c r="F50" i="18"/>
  <c r="H35" i="17"/>
  <c r="H7" i="17" s="1"/>
  <c r="G35" i="18"/>
  <c r="G8" i="18"/>
  <c r="G7" i="18" s="1"/>
  <c r="F35" i="18"/>
  <c r="F7" i="18" s="1"/>
  <c r="G23" i="17"/>
  <c r="G8" i="17" s="1"/>
  <c r="G35" i="17"/>
  <c r="G50" i="17"/>
  <c r="G7" i="17" l="1"/>
</calcChain>
</file>

<file path=xl/sharedStrings.xml><?xml version="1.0" encoding="utf-8"?>
<sst xmlns="http://schemas.openxmlformats.org/spreadsheetml/2006/main" count="803" uniqueCount="123">
  <si>
    <t>Наименование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</si>
  <si>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</si>
  <si>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</si>
  <si>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</si>
  <si>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</si>
  <si>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</si>
  <si>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000 00 00</t>
  </si>
  <si>
    <t>01</t>
  </si>
  <si>
    <t>00</t>
  </si>
  <si>
    <t>000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</si>
  <si>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</si>
  <si>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</si>
  <si>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</si>
  <si>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</si>
  <si>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</si>
  <si>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Функционирование Правительства Российиской Федерации, высших исполнительных органов государственной власти субъектов Российской Федерации, местных администраций и муниципального образования</t>
  </si>
  <si>
    <t>04</t>
  </si>
  <si>
    <t>05</t>
  </si>
  <si>
    <t xml:space="preserve">000 00 00 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</si>
  <si>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</si>
  <si>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</si>
  <si>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</si>
  <si>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</si>
  <si>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</si>
  <si>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</si>
  <si>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</si>
  <si>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</si>
  <si>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</si>
  <si>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</si>
  <si>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</si>
  <si>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</si>
  <si>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512 97 00</t>
  </si>
  <si>
    <t>002 04 01</t>
  </si>
  <si>
    <t>13</t>
  </si>
  <si>
    <t>Национальная оборона</t>
  </si>
  <si>
    <t>Мобилизационная и вневойсковая подготовка</t>
  </si>
  <si>
    <t>Центральный аппарат (местный бюджет)</t>
  </si>
  <si>
    <t>Массовый спорт</t>
  </si>
  <si>
    <t>002 03 00</t>
  </si>
  <si>
    <t>Мероприятия в области спорта и физической культуры</t>
  </si>
  <si>
    <t xml:space="preserve">04 </t>
  </si>
  <si>
    <t>Жилищное хозяйство</t>
  </si>
  <si>
    <t>102 01 02</t>
  </si>
  <si>
    <t>Бюджетные инвестиции в объекты капитального строительства собственности муниципальных образований</t>
  </si>
  <si>
    <t>Резервные фонды исполнительных огранов местного самоуправления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</si>
  <si>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</si>
  <si>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</si>
  <si>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</si>
  <si>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</si>
  <si>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122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</si>
  <si>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</si>
  <si>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</si>
  <si>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</si>
  <si>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</si>
  <si>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</si>
  <si>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022 04 01</t>
  </si>
  <si>
    <t>Уплата налога на имущество организаций и земельного налога</t>
  </si>
  <si>
    <t>Уплата прочих налогов, сборов и иных платежей</t>
  </si>
  <si>
    <t>098 02 01</t>
  </si>
  <si>
    <t>810</t>
  </si>
  <si>
    <t>Обеспечение мероприятий по капитальному ремонту многоквартирных домов за счет средств бюджетов</t>
  </si>
  <si>
    <t>Субсидии юридическим лицам (кроме некоммерческих организаций), индивидуальным предпринимателям, физическим лицам</t>
  </si>
  <si>
    <t>000 000 00</t>
  </si>
  <si>
    <t>351 05 00</t>
  </si>
  <si>
    <t>243</t>
  </si>
  <si>
    <t>Закупка товаров, работ, услуг в целях капитального ремонта государственного (муниципального) имущества</t>
  </si>
  <si>
    <t>Мероприятия в области коммунального хозяйства</t>
  </si>
  <si>
    <t>123</t>
  </si>
  <si>
    <t>600 05 00</t>
  </si>
  <si>
    <t>Прочие мероприятия по благоустроуству поселений</t>
  </si>
  <si>
    <t>Благоустройство</t>
  </si>
  <si>
    <t>600 01 00</t>
  </si>
  <si>
    <t>Строительство и содержание автомобильных дорог и инженерных сооружений на них в границах городских округов и  поселений в рамках благоустройства</t>
  </si>
  <si>
    <t>Уличное освещение</t>
  </si>
  <si>
    <t>Реализация других функций, связанных с обеспечением национальной безопасности и правоохранительной деятельности</t>
  </si>
  <si>
    <t>Обеспечение пожарной безопасности</t>
  </si>
  <si>
    <t>247 00 00</t>
  </si>
  <si>
    <t>Проведение выборов в представительные органы муниципального образования</t>
  </si>
  <si>
    <t>Обеспечение проведения выборов и референдумов</t>
  </si>
  <si>
    <t>ведомство</t>
  </si>
  <si>
    <t>Коммунальное хозяйство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</si>
  <si>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</si>
  <si>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Защита населения и территории от чрезвычайных ситуаций природного и техногенного характера, гражданская оборона</t>
  </si>
  <si>
    <t>070 05 00</t>
  </si>
  <si>
    <t>Другие вопросы в области жилищно-коммунального хозяйства</t>
  </si>
  <si>
    <t>600 02 00</t>
  </si>
  <si>
    <t>350 03 00</t>
  </si>
  <si>
    <t>Мероприятия в области жилищного хозяйства</t>
  </si>
  <si>
    <t>020 00 02</t>
  </si>
  <si>
    <t>521 06 00</t>
  </si>
  <si>
    <t xml:space="preserve">521 06 00 </t>
  </si>
  <si>
    <t>540</t>
  </si>
  <si>
    <t>Прочие субсидии для софинансирования расходных обязательств по исполнению полномочий в части определения поставщиков (подрядчиков,исполнителей) для обеспечения муниципальных нужд</t>
  </si>
  <si>
    <t>Иные межбюджетные трансферты</t>
  </si>
  <si>
    <t>001 51 18</t>
  </si>
  <si>
    <t>Осуществление полномочий по первичному воинскому учету на территориях, где отсутствуют военные комиссариаты</t>
  </si>
  <si>
    <t>247 04 00</t>
  </si>
  <si>
    <t>Мероприятия в области взаимодействия с органами пожарной безопасности</t>
  </si>
  <si>
    <t>420 99 00</t>
  </si>
  <si>
    <t>421 99 00</t>
  </si>
  <si>
    <t>242</t>
  </si>
  <si>
    <t>521 70 10</t>
  </si>
  <si>
    <t>521 20 10</t>
  </si>
  <si>
    <t>521 30 10</t>
  </si>
  <si>
    <t>521 10 10</t>
  </si>
  <si>
    <t>521 40 10</t>
  </si>
  <si>
    <t>521 50 10</t>
  </si>
  <si>
    <t>Закупка товаров, работ, услуг в сфере информационно-коммуникационных технологий</t>
  </si>
  <si>
    <t>Реализация переданных полномочий муниципального района по противодействию коррупции в границах поселений</t>
  </si>
  <si>
    <t xml:space="preserve">521 70 10 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</si>
  <si>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значения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</si>
  <si>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</si>
  <si>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</si>
  <si>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</si>
  <si>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</si>
  <si>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Утверждено на 2015 год</t>
  </si>
  <si>
    <t>Распределение бюджетных ассигнований бюджета Архангельского сельского поселения  по разделам, подразделам, целевым статьям и группам видов расходов классификации расходов бюджета за 2кв. 2015 года</t>
  </si>
  <si>
    <t>Ведомственная структура расходов бюджета Архангельского сельского поселения</t>
  </si>
  <si>
    <t>Исполнено</t>
  </si>
  <si>
    <t xml:space="preserve">Приложение №1                                                                                                                                к решению Совета депутатов Архангельского сельского поселения  от 25.12.2014   г.№ 8         "О бюджете  на 2015 год и на плановый период 2016 и 2017 годов"                                                                                  </t>
  </si>
  <si>
    <t>от 21.08.2015г № 24</t>
  </si>
  <si>
    <t xml:space="preserve">Приложение №2                                                                                                                                к решению Совета депутатов Архангельского сельского поселения  от25.12. 2014   г.№ 8         "О бюджете  на 2015 год и на плановый период 2016 и 2017 годов"                                                                                  </t>
  </si>
  <si>
    <t>от 21.08. 2015г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</si>
</sst>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b/>
      <sz val="8"/>
      <name val="Arial"/>
      <family val="2"/>
      <charset val="204"/>
    </font>
    <font>
      <sz val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4" fontId="0" fillId="0" borderId="0" xfId="0" applyNumberFormat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4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" fontId="0" fillId="0" borderId="0" xfId="0" applyNumberFormat="1" applyBorder="1"/>
    <xf numFmtId="4" fontId="10" fillId="0" borderId="0" xfId="0" applyNumberFormat="1" applyFont="1"/>
    <xf numFmtId="4" fontId="11" fillId="0" borderId="0" xfId="0" applyNumberFormat="1" applyFont="1" applyBorder="1" applyAlignment="1">
      <alignment vertical="center"/>
    </xf>
    <xf numFmtId="49" fontId="9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13" fillId="0" borderId="1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2"/>
  <sheetViews>
    <sheetView zoomScale="93" zoomScaleNormal="93" workbookViewId="0">
      <selection activeCell="D5" sqref="D5:D6"/>
    </sheetView>
  </sheetViews>
  <sheetFormatPr defaultRowHeight="12.75" x14ac:dyDescent="0.2"/>
  <cols>
    <col min="1" max="1" width="68.5703125" customWidth="1"/>
    <col min="2" max="2" width="5.5703125" customWidth="1"/>
    <col min="3" max="3" width="5.42578125" customWidth="1"/>
    <col min="4" max="4" width="9.85546875" customWidth="1"/>
    <col min="5" max="5" width="7.42578125" customWidth="1"/>
    <col min="6" max="6" width="18.28515625" customWidth="1"/>
    <col min="7" max="7" width="18" customWidth="1"/>
  </cols>
  <sheetData>
    <row r="1" spans="1:7" ht="63" customHeight="1" x14ac:dyDescent="0.2">
      <c r="C1" s="68" t="s">
        <v>119</v>
      </c>
      <c r="D1" s="68"/>
      <c r="E1" s="68"/>
      <c r="F1" s="68"/>
      <c r="G1" s="68"/>
    </row>
    <row r="2" spans="1:7" ht="24" customHeight="1" x14ac:dyDescent="0.2">
      <c r="C2" s="49"/>
      <c r="D2" s="49"/>
      <c r="E2" s="49"/>
      <c r="F2" s="52"/>
      <c r="G2" s="57" t="s">
        <v>120</v>
      </c>
    </row>
    <row r="3" spans="1:7" ht="28.5" customHeight="1" x14ac:dyDescent="0.25">
      <c r="A3" s="73" t="s">
        <v>116</v>
      </c>
      <c r="B3" s="73"/>
      <c r="C3" s="73"/>
      <c r="D3" s="73"/>
      <c r="E3" s="73"/>
      <c r="F3" s="73"/>
      <c r="G3" s="32"/>
    </row>
    <row r="4" spans="1:7" ht="16.5" customHeight="1" x14ac:dyDescent="0.2">
      <c r="A4" s="74"/>
      <c r="B4" s="74"/>
      <c r="C4" s="74"/>
      <c r="D4" s="74"/>
      <c r="E4" s="75"/>
      <c r="F4" s="76"/>
    </row>
    <row r="5" spans="1:7" ht="27" customHeight="1" x14ac:dyDescent="0.2">
      <c r="A5" s="77" t="s">
        <v>0</v>
      </c>
      <c r="B5" s="79" t="s">
        <v>3</v>
      </c>
      <c r="C5" s="69" t="s">
        <v>53</v>
      </c>
      <c r="D5" s="69" t="s">
        <v>4</v>
      </c>
      <c r="E5" s="69" t="s">
        <v>5</v>
      </c>
      <c r="F5" s="71" t="s">
        <v>115</v>
      </c>
      <c r="G5" s="67" t="s">
        <v>118</v>
      </c>
    </row>
    <row r="6" spans="1:7" ht="43.5" customHeight="1" x14ac:dyDescent="0.2">
      <c r="A6" s="78"/>
      <c r="B6" s="80"/>
      <c r="C6" s="70"/>
      <c r="D6" s="70"/>
      <c r="E6" s="70"/>
      <c r="F6" s="72"/>
      <c r="G6" s="67"/>
    </row>
    <row r="7" spans="1:7" ht="14.25" customHeight="1" x14ac:dyDescent="0.2">
      <c r="A7" s="39" t="s">
        <v>1</v>
      </c>
      <c r="B7" s="39"/>
      <c r="C7" s="39"/>
      <c r="D7" s="39"/>
      <c r="E7" s="39"/>
      <c r="F7" s="44">
        <f>F8+F30+F35+F43+F50+F77+F82</f>
        <v>4413345</v>
      </c>
      <c r="G7" s="44">
        <f>G8+G30+G35+G43+G50+G77+G82</f>
        <v>2041990.4699999997</v>
      </c>
    </row>
    <row r="8" spans="1:7" x14ac:dyDescent="0.2">
      <c r="A8" s="2" t="s">
        <v>2</v>
      </c>
      <c r="B8" s="5" t="s">
        <v>7</v>
      </c>
      <c r="C8" s="5" t="s">
        <v>8</v>
      </c>
      <c r="D8" s="5" t="s">
        <v>6</v>
      </c>
      <c r="E8" s="5" t="s">
        <v>9</v>
      </c>
      <c r="F8" s="26">
        <f>F9+F12+F23+F20</f>
        <v>2026405.35</v>
      </c>
      <c r="G8" s="26">
        <f>G9+G12+G23+G20</f>
        <v>988400.66999999981</v>
      </c>
    </row>
    <row r="9" spans="1:7" ht="22.5" x14ac:dyDescent="0.2">
      <c r="A9" s="3" t="s">
        <v>10</v>
      </c>
      <c r="B9" s="6" t="s">
        <v>7</v>
      </c>
      <c r="C9" s="6" t="s">
        <v>11</v>
      </c>
      <c r="D9" s="6" t="s">
        <v>6</v>
      </c>
      <c r="E9" s="6" t="s">
        <v>9</v>
      </c>
      <c r="F9" s="25">
        <f>F10</f>
        <v>329185</v>
      </c>
      <c r="G9" s="25">
        <f>G10</f>
        <v>146832.12</v>
      </c>
    </row>
    <row r="10" spans="1:7" x14ac:dyDescent="0.2">
      <c r="A10" s="1" t="s">
        <v>12</v>
      </c>
      <c r="B10" s="7" t="s">
        <v>7</v>
      </c>
      <c r="C10" s="7" t="s">
        <v>11</v>
      </c>
      <c r="D10" s="7" t="s">
        <v>38</v>
      </c>
      <c r="E10" s="7" t="s">
        <v>9</v>
      </c>
      <c r="F10" s="10">
        <f>F11</f>
        <v>329185</v>
      </c>
      <c r="G10" s="10">
        <f>G11</f>
        <v>146832.12</v>
      </c>
    </row>
    <row r="11" spans="1:7" ht="22.5" x14ac:dyDescent="0.2">
      <c r="A11" s="1" t="s">
        <v>47</v>
      </c>
      <c r="B11" s="7" t="s">
        <v>7</v>
      </c>
      <c r="C11" s="7" t="s">
        <v>11</v>
      </c>
      <c r="D11" s="7" t="s">
        <v>38</v>
      </c>
      <c r="E11" s="7" t="s">
        <v>46</v>
      </c>
      <c r="F11" s="10">
        <v>329185</v>
      </c>
      <c r="G11" s="58">
        <v>146832.12</v>
      </c>
    </row>
    <row r="12" spans="1:7" ht="33.75" x14ac:dyDescent="0.2">
      <c r="A12" s="3" t="s">
        <v>15</v>
      </c>
      <c r="B12" s="6" t="s">
        <v>14</v>
      </c>
      <c r="C12" s="6" t="s">
        <v>16</v>
      </c>
      <c r="D12" s="6" t="s">
        <v>6</v>
      </c>
      <c r="E12" s="6" t="s">
        <v>9</v>
      </c>
      <c r="F12" s="25">
        <f>F13</f>
        <v>1659380.35</v>
      </c>
      <c r="G12" s="25">
        <f>G13</f>
        <v>814218.54999999981</v>
      </c>
    </row>
    <row r="13" spans="1:7" x14ac:dyDescent="0.2">
      <c r="A13" s="33" t="s">
        <v>36</v>
      </c>
      <c r="B13" s="21" t="s">
        <v>7</v>
      </c>
      <c r="C13" s="21" t="s">
        <v>16</v>
      </c>
      <c r="D13" s="21" t="s">
        <v>32</v>
      </c>
      <c r="E13" s="21" t="s">
        <v>9</v>
      </c>
      <c r="F13" s="22">
        <f>F14+F15+F17+F18+F19+F16</f>
        <v>1659380.35</v>
      </c>
      <c r="G13" s="22">
        <f>G14+G15+G17+G18+G19+G16</f>
        <v>814218.54999999981</v>
      </c>
    </row>
    <row r="14" spans="1:7" ht="22.5" x14ac:dyDescent="0.2">
      <c r="A14" s="1" t="s">
        <v>47</v>
      </c>
      <c r="B14" s="7" t="s">
        <v>7</v>
      </c>
      <c r="C14" s="7" t="s">
        <v>16</v>
      </c>
      <c r="D14" s="7" t="s">
        <v>32</v>
      </c>
      <c r="E14" s="7" t="s">
        <v>46</v>
      </c>
      <c r="F14" s="10">
        <v>967641</v>
      </c>
      <c r="G14" s="58">
        <v>399003.18</v>
      </c>
    </row>
    <row r="15" spans="1:7" s="8" customFormat="1" ht="22.5" x14ac:dyDescent="0.2">
      <c r="A15" s="1" t="s">
        <v>48</v>
      </c>
      <c r="B15" s="15" t="s">
        <v>7</v>
      </c>
      <c r="C15" s="15" t="s">
        <v>16</v>
      </c>
      <c r="D15" s="15" t="s">
        <v>32</v>
      </c>
      <c r="E15" s="15" t="s">
        <v>49</v>
      </c>
      <c r="F15" s="10"/>
      <c r="G15" s="59"/>
    </row>
    <row r="16" spans="1:7" s="8" customFormat="1" x14ac:dyDescent="0.2">
      <c r="A16" s="1" t="s">
        <v>107</v>
      </c>
      <c r="B16" s="15" t="s">
        <v>7</v>
      </c>
      <c r="C16" s="15" t="s">
        <v>16</v>
      </c>
      <c r="D16" s="15" t="s">
        <v>32</v>
      </c>
      <c r="E16" s="15" t="s">
        <v>100</v>
      </c>
      <c r="F16" s="54">
        <v>113723.09</v>
      </c>
      <c r="G16" s="63">
        <v>88413.43</v>
      </c>
    </row>
    <row r="17" spans="1:7" s="8" customFormat="1" ht="22.5" x14ac:dyDescent="0.2">
      <c r="A17" s="1" t="s">
        <v>51</v>
      </c>
      <c r="B17" s="15" t="s">
        <v>7</v>
      </c>
      <c r="C17" s="15" t="s">
        <v>16</v>
      </c>
      <c r="D17" s="15" t="s">
        <v>32</v>
      </c>
      <c r="E17" s="15" t="s">
        <v>50</v>
      </c>
      <c r="F17" s="10">
        <v>562439.81000000006</v>
      </c>
      <c r="G17" s="59">
        <v>321186.49</v>
      </c>
    </row>
    <row r="18" spans="1:7" s="8" customFormat="1" x14ac:dyDescent="0.2">
      <c r="A18" s="31" t="s">
        <v>56</v>
      </c>
      <c r="B18" s="7" t="s">
        <v>7</v>
      </c>
      <c r="C18" s="7" t="s">
        <v>16</v>
      </c>
      <c r="D18" s="7" t="s">
        <v>32</v>
      </c>
      <c r="E18" s="7" t="s">
        <v>52</v>
      </c>
      <c r="F18" s="10">
        <v>9961</v>
      </c>
      <c r="G18" s="59"/>
    </row>
    <row r="19" spans="1:7" s="8" customFormat="1" x14ac:dyDescent="0.2">
      <c r="A19" s="30" t="s">
        <v>57</v>
      </c>
      <c r="B19" s="7" t="s">
        <v>7</v>
      </c>
      <c r="C19" s="7" t="s">
        <v>16</v>
      </c>
      <c r="D19" s="7" t="s">
        <v>55</v>
      </c>
      <c r="E19" s="7" t="s">
        <v>54</v>
      </c>
      <c r="F19" s="10">
        <v>5615.45</v>
      </c>
      <c r="G19" s="59">
        <v>5615.45</v>
      </c>
    </row>
    <row r="20" spans="1:7" s="8" customFormat="1" x14ac:dyDescent="0.2">
      <c r="A20" s="38" t="s">
        <v>78</v>
      </c>
      <c r="B20" s="18" t="s">
        <v>7</v>
      </c>
      <c r="C20" s="18" t="s">
        <v>24</v>
      </c>
      <c r="D20" s="18" t="s">
        <v>6</v>
      </c>
      <c r="E20" s="18" t="s">
        <v>9</v>
      </c>
      <c r="F20" s="25">
        <f>F21</f>
        <v>0</v>
      </c>
      <c r="G20" s="25">
        <f>G21</f>
        <v>0</v>
      </c>
    </row>
    <row r="21" spans="1:7" s="8" customFormat="1" x14ac:dyDescent="0.2">
      <c r="A21" s="31" t="s">
        <v>77</v>
      </c>
      <c r="B21" s="15" t="s">
        <v>7</v>
      </c>
      <c r="C21" s="15" t="s">
        <v>24</v>
      </c>
      <c r="D21" s="15" t="s">
        <v>88</v>
      </c>
      <c r="E21" s="15" t="s">
        <v>9</v>
      </c>
      <c r="F21" s="10">
        <f>F22</f>
        <v>0</v>
      </c>
      <c r="G21" s="10">
        <f>G22</f>
        <v>0</v>
      </c>
    </row>
    <row r="22" spans="1:7" s="8" customFormat="1" ht="33.75" x14ac:dyDescent="0.2">
      <c r="A22" s="11" t="s">
        <v>81</v>
      </c>
      <c r="B22" s="15" t="s">
        <v>7</v>
      </c>
      <c r="C22" s="15" t="s">
        <v>24</v>
      </c>
      <c r="D22" s="15" t="s">
        <v>88</v>
      </c>
      <c r="E22" s="15" t="s">
        <v>67</v>
      </c>
      <c r="F22" s="10"/>
      <c r="G22" s="59"/>
    </row>
    <row r="23" spans="1:7" x14ac:dyDescent="0.2">
      <c r="A23" s="3" t="s">
        <v>19</v>
      </c>
      <c r="B23" s="6" t="s">
        <v>7</v>
      </c>
      <c r="C23" s="6" t="s">
        <v>33</v>
      </c>
      <c r="D23" s="6" t="s">
        <v>6</v>
      </c>
      <c r="E23" s="6" t="s">
        <v>9</v>
      </c>
      <c r="F23" s="25">
        <f>F24+F26+F29</f>
        <v>37840</v>
      </c>
      <c r="G23" s="25">
        <f>G24+G26+G29</f>
        <v>27350</v>
      </c>
    </row>
    <row r="24" spans="1:7" x14ac:dyDescent="0.2">
      <c r="A24" s="1" t="s">
        <v>36</v>
      </c>
      <c r="B24" s="20" t="s">
        <v>7</v>
      </c>
      <c r="C24" s="20" t="s">
        <v>33</v>
      </c>
      <c r="D24" s="7" t="s">
        <v>32</v>
      </c>
      <c r="E24" s="20" t="s">
        <v>9</v>
      </c>
      <c r="F24" s="22">
        <f>F25</f>
        <v>32553</v>
      </c>
      <c r="G24" s="22">
        <f>G25</f>
        <v>27350</v>
      </c>
    </row>
    <row r="25" spans="1:7" ht="22.5" x14ac:dyDescent="0.2">
      <c r="A25" s="1" t="s">
        <v>51</v>
      </c>
      <c r="B25" s="20" t="s">
        <v>7</v>
      </c>
      <c r="C25" s="20" t="s">
        <v>33</v>
      </c>
      <c r="D25" s="7" t="s">
        <v>32</v>
      </c>
      <c r="E25" s="7" t="s">
        <v>50</v>
      </c>
      <c r="F25" s="22">
        <v>32553</v>
      </c>
      <c r="G25" s="58">
        <v>27350</v>
      </c>
    </row>
    <row r="26" spans="1:7" ht="33.75" x14ac:dyDescent="0.2">
      <c r="A26" s="11" t="s">
        <v>92</v>
      </c>
      <c r="B26" s="15" t="s">
        <v>7</v>
      </c>
      <c r="C26" s="15" t="s">
        <v>33</v>
      </c>
      <c r="D26" s="15" t="s">
        <v>89</v>
      </c>
      <c r="E26" s="15" t="s">
        <v>9</v>
      </c>
      <c r="F26" s="22">
        <f>F27</f>
        <v>4357</v>
      </c>
      <c r="G26" s="58"/>
    </row>
    <row r="27" spans="1:7" x14ac:dyDescent="0.2">
      <c r="A27" s="11" t="s">
        <v>93</v>
      </c>
      <c r="B27" s="15" t="s">
        <v>7</v>
      </c>
      <c r="C27" s="15" t="s">
        <v>33</v>
      </c>
      <c r="D27" s="15" t="s">
        <v>90</v>
      </c>
      <c r="E27" s="15" t="s">
        <v>91</v>
      </c>
      <c r="F27" s="22">
        <v>4357</v>
      </c>
      <c r="G27" s="58"/>
    </row>
    <row r="28" spans="1:7" ht="22.5" x14ac:dyDescent="0.2">
      <c r="A28" s="1" t="s">
        <v>108</v>
      </c>
      <c r="B28" s="15" t="s">
        <v>14</v>
      </c>
      <c r="C28" s="15" t="s">
        <v>33</v>
      </c>
      <c r="D28" s="15" t="s">
        <v>109</v>
      </c>
      <c r="E28" s="15" t="s">
        <v>9</v>
      </c>
      <c r="F28" s="55">
        <f>F29</f>
        <v>930</v>
      </c>
      <c r="G28" s="55">
        <f>G29</f>
        <v>0</v>
      </c>
    </row>
    <row r="29" spans="1:7" ht="22.5" x14ac:dyDescent="0.2">
      <c r="A29" s="1" t="s">
        <v>51</v>
      </c>
      <c r="B29" s="15" t="s">
        <v>7</v>
      </c>
      <c r="C29" s="15" t="s">
        <v>33</v>
      </c>
      <c r="D29" s="15" t="s">
        <v>101</v>
      </c>
      <c r="E29" s="15" t="s">
        <v>50</v>
      </c>
      <c r="F29" s="55">
        <v>930</v>
      </c>
      <c r="G29" s="63"/>
    </row>
    <row r="30" spans="1:7" x14ac:dyDescent="0.2">
      <c r="A30" s="4" t="s">
        <v>34</v>
      </c>
      <c r="B30" s="5" t="s">
        <v>11</v>
      </c>
      <c r="C30" s="5" t="s">
        <v>8</v>
      </c>
      <c r="D30" s="5" t="s">
        <v>6</v>
      </c>
      <c r="E30" s="5" t="s">
        <v>9</v>
      </c>
      <c r="F30" s="26">
        <f>F31</f>
        <v>86625</v>
      </c>
      <c r="G30" s="26">
        <f>G31</f>
        <v>37285.46</v>
      </c>
    </row>
    <row r="31" spans="1:7" x14ac:dyDescent="0.2">
      <c r="A31" s="3" t="s">
        <v>35</v>
      </c>
      <c r="B31" s="6" t="s">
        <v>11</v>
      </c>
      <c r="C31" s="6" t="s">
        <v>13</v>
      </c>
      <c r="D31" s="6" t="s">
        <v>18</v>
      </c>
      <c r="E31" s="6" t="s">
        <v>9</v>
      </c>
      <c r="F31" s="25">
        <f>F32</f>
        <v>86625</v>
      </c>
      <c r="G31" s="25">
        <f>G32</f>
        <v>37285.46</v>
      </c>
    </row>
    <row r="32" spans="1:7" ht="22.5" x14ac:dyDescent="0.2">
      <c r="A32" s="11" t="s">
        <v>95</v>
      </c>
      <c r="B32" s="15" t="s">
        <v>11</v>
      </c>
      <c r="C32" s="15" t="s">
        <v>13</v>
      </c>
      <c r="D32" s="15" t="s">
        <v>94</v>
      </c>
      <c r="E32" s="15" t="s">
        <v>9</v>
      </c>
      <c r="F32" s="10">
        <f>F33+F34</f>
        <v>86625</v>
      </c>
      <c r="G32" s="10">
        <f>G33+G34</f>
        <v>37285.46</v>
      </c>
    </row>
    <row r="33" spans="1:7" ht="22.5" x14ac:dyDescent="0.2">
      <c r="A33" s="11" t="s">
        <v>47</v>
      </c>
      <c r="B33" s="15" t="s">
        <v>11</v>
      </c>
      <c r="C33" s="15" t="s">
        <v>13</v>
      </c>
      <c r="D33" s="15" t="s">
        <v>94</v>
      </c>
      <c r="E33" s="15" t="s">
        <v>46</v>
      </c>
      <c r="F33" s="10">
        <v>70265</v>
      </c>
      <c r="G33" s="58">
        <v>27851.81</v>
      </c>
    </row>
    <row r="34" spans="1:7" ht="22.5" x14ac:dyDescent="0.2">
      <c r="A34" s="11" t="s">
        <v>51</v>
      </c>
      <c r="B34" s="15" t="s">
        <v>11</v>
      </c>
      <c r="C34" s="15" t="s">
        <v>13</v>
      </c>
      <c r="D34" s="15" t="s">
        <v>94</v>
      </c>
      <c r="E34" s="15" t="s">
        <v>50</v>
      </c>
      <c r="F34" s="10">
        <v>16360</v>
      </c>
      <c r="G34" s="58">
        <v>9433.65</v>
      </c>
    </row>
    <row r="35" spans="1:7" x14ac:dyDescent="0.2">
      <c r="A35" s="4" t="s">
        <v>20</v>
      </c>
      <c r="B35" s="5" t="s">
        <v>13</v>
      </c>
      <c r="C35" s="5" t="s">
        <v>8</v>
      </c>
      <c r="D35" s="5" t="s">
        <v>6</v>
      </c>
      <c r="E35" s="5" t="s">
        <v>9</v>
      </c>
      <c r="F35" s="26">
        <f>F36+F39</f>
        <v>800000</v>
      </c>
      <c r="G35" s="26">
        <f>G36+G39</f>
        <v>329450.65000000002</v>
      </c>
    </row>
    <row r="36" spans="1:7" ht="22.5" x14ac:dyDescent="0.2">
      <c r="A36" s="3" t="s">
        <v>82</v>
      </c>
      <c r="B36" s="6" t="s">
        <v>13</v>
      </c>
      <c r="C36" s="6" t="s">
        <v>26</v>
      </c>
      <c r="D36" s="6" t="s">
        <v>18</v>
      </c>
      <c r="E36" s="6" t="s">
        <v>9</v>
      </c>
      <c r="F36" s="25">
        <f>F37</f>
        <v>0</v>
      </c>
      <c r="G36" s="25">
        <f>G37</f>
        <v>0</v>
      </c>
    </row>
    <row r="37" spans="1:7" x14ac:dyDescent="0.2">
      <c r="A37" s="1" t="s">
        <v>44</v>
      </c>
      <c r="B37" s="20" t="s">
        <v>13</v>
      </c>
      <c r="C37" s="20" t="s">
        <v>26</v>
      </c>
      <c r="D37" s="7" t="s">
        <v>83</v>
      </c>
      <c r="E37" s="20" t="s">
        <v>9</v>
      </c>
      <c r="F37" s="22">
        <f>F38</f>
        <v>0</v>
      </c>
      <c r="G37" s="22">
        <f>G38</f>
        <v>0</v>
      </c>
    </row>
    <row r="38" spans="1:7" ht="22.5" x14ac:dyDescent="0.2">
      <c r="A38" s="1" t="s">
        <v>51</v>
      </c>
      <c r="B38" s="7" t="s">
        <v>13</v>
      </c>
      <c r="C38" s="7" t="s">
        <v>26</v>
      </c>
      <c r="D38" s="7" t="s">
        <v>83</v>
      </c>
      <c r="E38" s="7" t="s">
        <v>50</v>
      </c>
      <c r="F38" s="22"/>
      <c r="G38" s="58"/>
    </row>
    <row r="39" spans="1:7" x14ac:dyDescent="0.2">
      <c r="A39" s="3" t="s">
        <v>75</v>
      </c>
      <c r="B39" s="6" t="s">
        <v>13</v>
      </c>
      <c r="C39" s="6" t="s">
        <v>28</v>
      </c>
      <c r="D39" s="6" t="s">
        <v>6</v>
      </c>
      <c r="E39" s="6" t="s">
        <v>9</v>
      </c>
      <c r="F39" s="25">
        <f t="shared" ref="F39:G41" si="0">F40</f>
        <v>800000</v>
      </c>
      <c r="G39" s="25">
        <f t="shared" si="0"/>
        <v>329450.65000000002</v>
      </c>
    </row>
    <row r="40" spans="1:7" ht="22.5" x14ac:dyDescent="0.2">
      <c r="A40" s="1" t="s">
        <v>74</v>
      </c>
      <c r="B40" s="7" t="s">
        <v>13</v>
      </c>
      <c r="C40" s="7" t="s">
        <v>28</v>
      </c>
      <c r="D40" s="7" t="s">
        <v>76</v>
      </c>
      <c r="E40" s="7" t="s">
        <v>9</v>
      </c>
      <c r="F40" s="10">
        <f t="shared" si="0"/>
        <v>800000</v>
      </c>
      <c r="G40" s="10">
        <f t="shared" si="0"/>
        <v>329450.65000000002</v>
      </c>
    </row>
    <row r="41" spans="1:7" x14ac:dyDescent="0.2">
      <c r="A41" s="11" t="s">
        <v>97</v>
      </c>
      <c r="B41" s="15" t="s">
        <v>13</v>
      </c>
      <c r="C41" s="15" t="s">
        <v>28</v>
      </c>
      <c r="D41" s="15" t="s">
        <v>96</v>
      </c>
      <c r="E41" s="15" t="s">
        <v>9</v>
      </c>
      <c r="F41" s="10">
        <f t="shared" si="0"/>
        <v>800000</v>
      </c>
      <c r="G41" s="10">
        <f t="shared" si="0"/>
        <v>329450.65000000002</v>
      </c>
    </row>
    <row r="42" spans="1:7" ht="22.5" x14ac:dyDescent="0.2">
      <c r="A42" s="11" t="s">
        <v>51</v>
      </c>
      <c r="B42" s="15" t="s">
        <v>13</v>
      </c>
      <c r="C42" s="15" t="s">
        <v>28</v>
      </c>
      <c r="D42" s="15" t="s">
        <v>96</v>
      </c>
      <c r="E42" s="15" t="s">
        <v>50</v>
      </c>
      <c r="F42" s="10">
        <v>800000</v>
      </c>
      <c r="G42" s="61">
        <v>329450.65000000002</v>
      </c>
    </row>
    <row r="43" spans="1:7" x14ac:dyDescent="0.2">
      <c r="A43" s="4" t="s">
        <v>21</v>
      </c>
      <c r="B43" s="5" t="s">
        <v>16</v>
      </c>
      <c r="C43" s="5" t="s">
        <v>8</v>
      </c>
      <c r="D43" s="5" t="s">
        <v>6</v>
      </c>
      <c r="E43" s="5" t="s">
        <v>9</v>
      </c>
      <c r="F43" s="26">
        <f>F44</f>
        <v>530000</v>
      </c>
      <c r="G43" s="26">
        <f>G44</f>
        <v>192793.84</v>
      </c>
    </row>
    <row r="44" spans="1:7" s="8" customFormat="1" x14ac:dyDescent="0.2">
      <c r="A44" s="17" t="s">
        <v>45</v>
      </c>
      <c r="B44" s="18" t="s">
        <v>16</v>
      </c>
      <c r="C44" s="18" t="s">
        <v>26</v>
      </c>
      <c r="D44" s="18" t="s">
        <v>6</v>
      </c>
      <c r="E44" s="18" t="s">
        <v>9</v>
      </c>
      <c r="F44" s="25">
        <f>F46+F48+F49</f>
        <v>530000</v>
      </c>
      <c r="G44" s="25">
        <f>G46+G48+G49</f>
        <v>192793.84</v>
      </c>
    </row>
    <row r="45" spans="1:7" s="8" customFormat="1" ht="33.75" x14ac:dyDescent="0.2">
      <c r="A45" s="28" t="s">
        <v>110</v>
      </c>
      <c r="B45" s="18" t="s">
        <v>16</v>
      </c>
      <c r="C45" s="18" t="s">
        <v>26</v>
      </c>
      <c r="D45" s="18" t="s">
        <v>102</v>
      </c>
      <c r="E45" s="18" t="s">
        <v>9</v>
      </c>
      <c r="F45" s="56">
        <f>F46</f>
        <v>312580</v>
      </c>
      <c r="G45" s="56">
        <f>G46</f>
        <v>0</v>
      </c>
    </row>
    <row r="46" spans="1:7" s="8" customFormat="1" ht="22.5" x14ac:dyDescent="0.2">
      <c r="A46" s="1" t="s">
        <v>51</v>
      </c>
      <c r="B46" s="18" t="s">
        <v>16</v>
      </c>
      <c r="C46" s="18" t="s">
        <v>26</v>
      </c>
      <c r="D46" s="18" t="s">
        <v>102</v>
      </c>
      <c r="E46" s="18" t="s">
        <v>50</v>
      </c>
      <c r="F46" s="56">
        <v>312580</v>
      </c>
      <c r="G46" s="63"/>
    </row>
    <row r="47" spans="1:7" s="8" customFormat="1" ht="22.5" x14ac:dyDescent="0.2">
      <c r="A47" s="28" t="s">
        <v>72</v>
      </c>
      <c r="B47" s="15" t="s">
        <v>16</v>
      </c>
      <c r="C47" s="15" t="s">
        <v>26</v>
      </c>
      <c r="D47" s="15" t="s">
        <v>85</v>
      </c>
      <c r="E47" s="15" t="s">
        <v>9</v>
      </c>
      <c r="F47" s="10">
        <f>F48+F49</f>
        <v>217420</v>
      </c>
      <c r="G47" s="10">
        <f>G48+G49</f>
        <v>192793.84</v>
      </c>
    </row>
    <row r="48" spans="1:7" s="8" customFormat="1" ht="22.5" x14ac:dyDescent="0.2">
      <c r="A48" s="31" t="s">
        <v>65</v>
      </c>
      <c r="B48" s="15" t="s">
        <v>40</v>
      </c>
      <c r="C48" s="15" t="s">
        <v>26</v>
      </c>
      <c r="D48" s="15" t="s">
        <v>85</v>
      </c>
      <c r="E48" s="15" t="s">
        <v>64</v>
      </c>
      <c r="F48" s="10"/>
      <c r="G48" s="59"/>
    </row>
    <row r="49" spans="1:7" s="8" customFormat="1" ht="22.5" x14ac:dyDescent="0.2">
      <c r="A49" s="11" t="s">
        <v>51</v>
      </c>
      <c r="B49" s="15" t="s">
        <v>16</v>
      </c>
      <c r="C49" s="15" t="s">
        <v>26</v>
      </c>
      <c r="D49" s="15" t="s">
        <v>85</v>
      </c>
      <c r="E49" s="15" t="s">
        <v>50</v>
      </c>
      <c r="F49" s="10">
        <v>217420</v>
      </c>
      <c r="G49" s="62">
        <v>192793.84</v>
      </c>
    </row>
    <row r="50" spans="1:7" s="9" customFormat="1" x14ac:dyDescent="0.2">
      <c r="A50" s="4" t="s">
        <v>30</v>
      </c>
      <c r="B50" s="5" t="s">
        <v>17</v>
      </c>
      <c r="C50" s="5" t="s">
        <v>8</v>
      </c>
      <c r="D50" s="5" t="s">
        <v>18</v>
      </c>
      <c r="E50" s="5" t="s">
        <v>9</v>
      </c>
      <c r="F50" s="26">
        <f>F51+F58+F65+F74</f>
        <v>970314.65</v>
      </c>
      <c r="G50" s="26">
        <f>G51+G58+G65+G74</f>
        <v>494059.85</v>
      </c>
    </row>
    <row r="51" spans="1:7" s="9" customFormat="1" x14ac:dyDescent="0.2">
      <c r="A51" s="3" t="s">
        <v>41</v>
      </c>
      <c r="B51" s="6" t="s">
        <v>17</v>
      </c>
      <c r="C51" s="6" t="s">
        <v>7</v>
      </c>
      <c r="D51" s="6" t="s">
        <v>6</v>
      </c>
      <c r="E51" s="6" t="s">
        <v>9</v>
      </c>
      <c r="F51" s="40">
        <f>F53+F55+F57</f>
        <v>0</v>
      </c>
      <c r="G51" s="40">
        <f>G53+G55+G57</f>
        <v>0</v>
      </c>
    </row>
    <row r="52" spans="1:7" s="9" customFormat="1" x14ac:dyDescent="0.2">
      <c r="A52" s="3" t="s">
        <v>87</v>
      </c>
      <c r="B52" s="6" t="s">
        <v>17</v>
      </c>
      <c r="C52" s="6" t="s">
        <v>7</v>
      </c>
      <c r="D52" s="6" t="s">
        <v>86</v>
      </c>
      <c r="E52" s="6" t="s">
        <v>9</v>
      </c>
      <c r="F52" s="47"/>
      <c r="G52" s="60"/>
    </row>
    <row r="53" spans="1:7" s="9" customFormat="1" ht="22.5" x14ac:dyDescent="0.2">
      <c r="A53" s="3" t="s">
        <v>51</v>
      </c>
      <c r="B53" s="6" t="s">
        <v>17</v>
      </c>
      <c r="C53" s="6" t="s">
        <v>7</v>
      </c>
      <c r="D53" s="6" t="s">
        <v>86</v>
      </c>
      <c r="E53" s="6" t="s">
        <v>50</v>
      </c>
      <c r="F53" s="47"/>
      <c r="G53" s="60"/>
    </row>
    <row r="54" spans="1:7" s="9" customFormat="1" ht="22.5" x14ac:dyDescent="0.2">
      <c r="A54" s="1" t="s">
        <v>60</v>
      </c>
      <c r="B54" s="7" t="s">
        <v>17</v>
      </c>
      <c r="C54" s="7" t="s">
        <v>7</v>
      </c>
      <c r="D54" s="7" t="s">
        <v>58</v>
      </c>
      <c r="E54" s="7" t="s">
        <v>9</v>
      </c>
      <c r="F54" s="22">
        <f>F55</f>
        <v>0</v>
      </c>
      <c r="G54" s="22">
        <f>G55</f>
        <v>0</v>
      </c>
    </row>
    <row r="55" spans="1:7" s="9" customFormat="1" ht="22.5" x14ac:dyDescent="0.2">
      <c r="A55" s="11" t="s">
        <v>61</v>
      </c>
      <c r="B55" s="7" t="s">
        <v>17</v>
      </c>
      <c r="C55" s="7" t="s">
        <v>7</v>
      </c>
      <c r="D55" s="7" t="s">
        <v>58</v>
      </c>
      <c r="E55" s="7" t="s">
        <v>59</v>
      </c>
      <c r="F55" s="22">
        <v>0</v>
      </c>
      <c r="G55" s="60"/>
    </row>
    <row r="56" spans="1:7" s="9" customFormat="1" ht="56.25" x14ac:dyDescent="0.2">
      <c r="A56" s="50" t="s">
        <v>111</v>
      </c>
      <c r="B56" s="15" t="s">
        <v>17</v>
      </c>
      <c r="C56" s="15" t="s">
        <v>7</v>
      </c>
      <c r="D56" s="15" t="s">
        <v>103</v>
      </c>
      <c r="E56" s="15" t="s">
        <v>9</v>
      </c>
      <c r="F56" s="55"/>
      <c r="G56" s="64"/>
    </row>
    <row r="57" spans="1:7" s="9" customFormat="1" ht="22.5" x14ac:dyDescent="0.2">
      <c r="A57" s="1" t="s">
        <v>51</v>
      </c>
      <c r="B57" s="15" t="s">
        <v>17</v>
      </c>
      <c r="C57" s="15" t="s">
        <v>7</v>
      </c>
      <c r="D57" s="15" t="s">
        <v>103</v>
      </c>
      <c r="E57" s="15" t="s">
        <v>50</v>
      </c>
      <c r="F57" s="55"/>
      <c r="G57" s="64"/>
    </row>
    <row r="58" spans="1:7" s="9" customFormat="1" x14ac:dyDescent="0.2">
      <c r="A58" s="34" t="s">
        <v>80</v>
      </c>
      <c r="B58" s="18" t="s">
        <v>17</v>
      </c>
      <c r="C58" s="18" t="s">
        <v>11</v>
      </c>
      <c r="D58" s="18" t="s">
        <v>62</v>
      </c>
      <c r="E58" s="18" t="s">
        <v>9</v>
      </c>
      <c r="F58" s="25">
        <f>F61+F64+F63</f>
        <v>611172.55000000005</v>
      </c>
      <c r="G58" s="25">
        <f>G61+G64+G63</f>
        <v>415036.94</v>
      </c>
    </row>
    <row r="59" spans="1:7" s="9" customFormat="1" x14ac:dyDescent="0.2">
      <c r="A59" s="30" t="s">
        <v>66</v>
      </c>
      <c r="B59" s="15" t="s">
        <v>17</v>
      </c>
      <c r="C59" s="15" t="s">
        <v>11</v>
      </c>
      <c r="D59" s="15" t="s">
        <v>63</v>
      </c>
      <c r="E59" s="15" t="s">
        <v>9</v>
      </c>
      <c r="F59" s="22">
        <f>F60+F61</f>
        <v>66862.55</v>
      </c>
      <c r="G59" s="22">
        <f>G60+G61</f>
        <v>61900</v>
      </c>
    </row>
    <row r="60" spans="1:7" s="9" customFormat="1" ht="22.5" x14ac:dyDescent="0.2">
      <c r="A60" s="31" t="s">
        <v>65</v>
      </c>
      <c r="B60" s="15" t="s">
        <v>17</v>
      </c>
      <c r="C60" s="15" t="s">
        <v>11</v>
      </c>
      <c r="D60" s="15" t="s">
        <v>63</v>
      </c>
      <c r="E60" s="15" t="s">
        <v>64</v>
      </c>
      <c r="F60" s="22"/>
      <c r="G60" s="60"/>
    </row>
    <row r="61" spans="1:7" s="9" customFormat="1" ht="22.5" x14ac:dyDescent="0.2">
      <c r="A61" s="30" t="s">
        <v>65</v>
      </c>
      <c r="B61" s="15" t="s">
        <v>17</v>
      </c>
      <c r="C61" s="15" t="s">
        <v>11</v>
      </c>
      <c r="D61" s="15" t="s">
        <v>63</v>
      </c>
      <c r="E61" s="15" t="s">
        <v>50</v>
      </c>
      <c r="F61" s="22">
        <v>66862.55</v>
      </c>
      <c r="G61" s="65">
        <v>61900</v>
      </c>
    </row>
    <row r="62" spans="1:7" s="9" customFormat="1" ht="46.5" customHeight="1" x14ac:dyDescent="0.2">
      <c r="A62" s="51" t="s">
        <v>112</v>
      </c>
      <c r="B62" s="15" t="s">
        <v>17</v>
      </c>
      <c r="C62" s="15" t="s">
        <v>11</v>
      </c>
      <c r="D62" s="15" t="s">
        <v>104</v>
      </c>
      <c r="E62" s="15" t="s">
        <v>9</v>
      </c>
      <c r="F62" s="55">
        <f>F64</f>
        <v>281121.7</v>
      </c>
      <c r="G62" s="55">
        <f>G64</f>
        <v>89948.64</v>
      </c>
    </row>
    <row r="63" spans="1:7" s="9" customFormat="1" ht="17.25" customHeight="1" x14ac:dyDescent="0.2">
      <c r="A63" s="31" t="s">
        <v>65</v>
      </c>
      <c r="B63" s="15" t="s">
        <v>17</v>
      </c>
      <c r="C63" s="15" t="s">
        <v>11</v>
      </c>
      <c r="D63" s="15" t="s">
        <v>104</v>
      </c>
      <c r="E63" s="15" t="s">
        <v>64</v>
      </c>
      <c r="F63" s="55">
        <v>263188.3</v>
      </c>
      <c r="G63" s="66">
        <v>263188.3</v>
      </c>
    </row>
    <row r="64" spans="1:7" s="9" customFormat="1" ht="22.5" x14ac:dyDescent="0.2">
      <c r="A64" s="1" t="s">
        <v>51</v>
      </c>
      <c r="B64" s="15" t="s">
        <v>17</v>
      </c>
      <c r="C64" s="15" t="s">
        <v>11</v>
      </c>
      <c r="D64" s="15" t="s">
        <v>104</v>
      </c>
      <c r="E64" s="15" t="s">
        <v>50</v>
      </c>
      <c r="F64" s="55">
        <v>281121.7</v>
      </c>
      <c r="G64" s="66">
        <v>89948.64</v>
      </c>
    </row>
    <row r="65" spans="1:7" s="9" customFormat="1" x14ac:dyDescent="0.2">
      <c r="A65" s="31" t="s">
        <v>70</v>
      </c>
      <c r="B65" s="18" t="s">
        <v>17</v>
      </c>
      <c r="C65" s="18" t="s">
        <v>13</v>
      </c>
      <c r="D65" s="18" t="s">
        <v>6</v>
      </c>
      <c r="E65" s="18" t="s">
        <v>9</v>
      </c>
      <c r="F65" s="25">
        <f>F72+F66+F68+F70+F71</f>
        <v>359142.1</v>
      </c>
      <c r="G65" s="25">
        <f>G72+G66+G68+G70+G71</f>
        <v>79022.91</v>
      </c>
    </row>
    <row r="66" spans="1:7" s="9" customFormat="1" x14ac:dyDescent="0.2">
      <c r="A66" s="31" t="s">
        <v>73</v>
      </c>
      <c r="B66" s="21" t="s">
        <v>17</v>
      </c>
      <c r="C66" s="21" t="s">
        <v>13</v>
      </c>
      <c r="D66" s="21" t="s">
        <v>71</v>
      </c>
      <c r="E66" s="21" t="s">
        <v>9</v>
      </c>
      <c r="F66" s="22"/>
      <c r="G66" s="65"/>
    </row>
    <row r="67" spans="1:7" s="9" customFormat="1" ht="22.5" x14ac:dyDescent="0.2">
      <c r="A67" s="31" t="s">
        <v>113</v>
      </c>
      <c r="B67" s="15" t="s">
        <v>17</v>
      </c>
      <c r="C67" s="15" t="s">
        <v>13</v>
      </c>
      <c r="D67" s="15" t="s">
        <v>105</v>
      </c>
      <c r="E67" s="15" t="s">
        <v>9</v>
      </c>
      <c r="F67" s="55">
        <f>F68</f>
        <v>170900</v>
      </c>
      <c r="G67" s="55">
        <f>G68</f>
        <v>15000</v>
      </c>
    </row>
    <row r="68" spans="1:7" s="9" customFormat="1" ht="22.5" x14ac:dyDescent="0.2">
      <c r="A68" s="1" t="s">
        <v>51</v>
      </c>
      <c r="B68" s="15" t="s">
        <v>17</v>
      </c>
      <c r="C68" s="15" t="s">
        <v>13</v>
      </c>
      <c r="D68" s="15" t="s">
        <v>105</v>
      </c>
      <c r="E68" s="15" t="s">
        <v>50</v>
      </c>
      <c r="F68" s="55">
        <v>170900</v>
      </c>
      <c r="G68" s="66">
        <v>15000</v>
      </c>
    </row>
    <row r="69" spans="1:7" s="9" customFormat="1" ht="22.5" x14ac:dyDescent="0.2">
      <c r="A69" s="1" t="s">
        <v>114</v>
      </c>
      <c r="B69" s="15" t="s">
        <v>17</v>
      </c>
      <c r="C69" s="15" t="s">
        <v>13</v>
      </c>
      <c r="D69" s="15" t="s">
        <v>106</v>
      </c>
      <c r="E69" s="15" t="s">
        <v>9</v>
      </c>
      <c r="F69" s="55">
        <f>F70</f>
        <v>44000</v>
      </c>
      <c r="G69" s="55">
        <f>G70</f>
        <v>9600</v>
      </c>
    </row>
    <row r="70" spans="1:7" s="9" customFormat="1" ht="24.75" customHeight="1" x14ac:dyDescent="0.2">
      <c r="A70" s="1" t="s">
        <v>51</v>
      </c>
      <c r="B70" s="15" t="s">
        <v>17</v>
      </c>
      <c r="C70" s="15" t="s">
        <v>13</v>
      </c>
      <c r="D70" s="15" t="s">
        <v>106</v>
      </c>
      <c r="E70" s="15" t="s">
        <v>50</v>
      </c>
      <c r="F70" s="55">
        <v>44000</v>
      </c>
      <c r="G70" s="66">
        <v>9600</v>
      </c>
    </row>
    <row r="71" spans="1:7" s="9" customFormat="1" ht="22.5" x14ac:dyDescent="0.2">
      <c r="A71" s="30" t="s">
        <v>51</v>
      </c>
      <c r="B71" s="21" t="s">
        <v>17</v>
      </c>
      <c r="C71" s="21" t="s">
        <v>13</v>
      </c>
      <c r="D71" s="21" t="s">
        <v>71</v>
      </c>
      <c r="E71" s="15" t="s">
        <v>50</v>
      </c>
      <c r="F71" s="22">
        <v>46370</v>
      </c>
      <c r="G71" s="65">
        <v>21350.81</v>
      </c>
    </row>
    <row r="72" spans="1:7" s="9" customFormat="1" x14ac:dyDescent="0.2">
      <c r="A72" s="31" t="s">
        <v>69</v>
      </c>
      <c r="B72" s="21" t="s">
        <v>17</v>
      </c>
      <c r="C72" s="21" t="s">
        <v>13</v>
      </c>
      <c r="D72" s="21" t="s">
        <v>68</v>
      </c>
      <c r="E72" s="21" t="s">
        <v>9</v>
      </c>
      <c r="F72" s="22">
        <f>F73</f>
        <v>97872.1</v>
      </c>
      <c r="G72" s="22">
        <f>G73</f>
        <v>33072.1</v>
      </c>
    </row>
    <row r="73" spans="1:7" s="9" customFormat="1" ht="22.5" x14ac:dyDescent="0.2">
      <c r="A73" s="30" t="s">
        <v>51</v>
      </c>
      <c r="B73" s="15" t="s">
        <v>17</v>
      </c>
      <c r="C73" s="15" t="s">
        <v>13</v>
      </c>
      <c r="D73" s="15" t="s">
        <v>68</v>
      </c>
      <c r="E73" s="15" t="s">
        <v>50</v>
      </c>
      <c r="F73" s="22">
        <v>97872.1</v>
      </c>
      <c r="G73" s="65">
        <v>33072.1</v>
      </c>
    </row>
    <row r="74" spans="1:7" s="9" customFormat="1" x14ac:dyDescent="0.2">
      <c r="A74" s="34" t="s">
        <v>84</v>
      </c>
      <c r="B74" s="18" t="s">
        <v>17</v>
      </c>
      <c r="C74" s="18" t="s">
        <v>17</v>
      </c>
      <c r="D74" s="18" t="s">
        <v>6</v>
      </c>
      <c r="E74" s="18" t="s">
        <v>9</v>
      </c>
      <c r="F74" s="25">
        <f>F75</f>
        <v>0</v>
      </c>
      <c r="G74" s="25">
        <f>G75</f>
        <v>0</v>
      </c>
    </row>
    <row r="75" spans="1:7" s="9" customFormat="1" ht="22.5" x14ac:dyDescent="0.2">
      <c r="A75" s="30" t="s">
        <v>43</v>
      </c>
      <c r="B75" s="15" t="s">
        <v>17</v>
      </c>
      <c r="C75" s="15" t="s">
        <v>17</v>
      </c>
      <c r="D75" s="15" t="s">
        <v>42</v>
      </c>
      <c r="E75" s="15" t="s">
        <v>9</v>
      </c>
      <c r="F75" s="22"/>
      <c r="G75" s="60"/>
    </row>
    <row r="76" spans="1:7" s="9" customFormat="1" ht="22.5" x14ac:dyDescent="0.2">
      <c r="A76" s="31" t="s">
        <v>65</v>
      </c>
      <c r="B76" s="15" t="s">
        <v>17</v>
      </c>
      <c r="C76" s="15" t="s">
        <v>17</v>
      </c>
      <c r="D76" s="15" t="s">
        <v>42</v>
      </c>
      <c r="E76" s="15" t="s">
        <v>64</v>
      </c>
      <c r="F76" s="22"/>
      <c r="G76" s="60"/>
    </row>
    <row r="77" spans="1:7" s="9" customFormat="1" x14ac:dyDescent="0.2">
      <c r="A77" s="45" t="s">
        <v>22</v>
      </c>
      <c r="B77" s="19" t="s">
        <v>24</v>
      </c>
      <c r="C77" s="19" t="s">
        <v>8</v>
      </c>
      <c r="D77" s="19" t="s">
        <v>6</v>
      </c>
      <c r="E77" s="19" t="s">
        <v>9</v>
      </c>
      <c r="F77" s="26">
        <f>F78+F80</f>
        <v>0</v>
      </c>
      <c r="G77" s="26">
        <f>G78+G80</f>
        <v>0</v>
      </c>
    </row>
    <row r="78" spans="1:7" s="9" customFormat="1" x14ac:dyDescent="0.2">
      <c r="A78" s="17" t="s">
        <v>23</v>
      </c>
      <c r="B78" s="18" t="s">
        <v>24</v>
      </c>
      <c r="C78" s="18" t="s">
        <v>7</v>
      </c>
      <c r="D78" s="18" t="s">
        <v>6</v>
      </c>
      <c r="E78" s="18" t="s">
        <v>9</v>
      </c>
      <c r="F78" s="25">
        <f>F79</f>
        <v>0</v>
      </c>
      <c r="G78" s="25">
        <f>G79</f>
        <v>0</v>
      </c>
    </row>
    <row r="79" spans="1:7" s="9" customFormat="1" ht="22.5" x14ac:dyDescent="0.2">
      <c r="A79" s="11" t="s">
        <v>51</v>
      </c>
      <c r="B79" s="15" t="s">
        <v>24</v>
      </c>
      <c r="C79" s="15" t="s">
        <v>7</v>
      </c>
      <c r="D79" s="15" t="s">
        <v>98</v>
      </c>
      <c r="E79" s="15" t="s">
        <v>50</v>
      </c>
      <c r="F79" s="10"/>
      <c r="G79" s="60"/>
    </row>
    <row r="80" spans="1:7" s="9" customFormat="1" x14ac:dyDescent="0.2">
      <c r="A80" s="17" t="s">
        <v>25</v>
      </c>
      <c r="B80" s="18" t="s">
        <v>24</v>
      </c>
      <c r="C80" s="18" t="s">
        <v>11</v>
      </c>
      <c r="D80" s="18" t="s">
        <v>6</v>
      </c>
      <c r="E80" s="18" t="s">
        <v>9</v>
      </c>
      <c r="F80" s="25">
        <f>F81+F88+F90+F92+F97</f>
        <v>0</v>
      </c>
      <c r="G80" s="25">
        <f>G81+G88+G90+G92+G97</f>
        <v>0</v>
      </c>
    </row>
    <row r="81" spans="1:7" s="9" customFormat="1" ht="22.5" x14ac:dyDescent="0.2">
      <c r="A81" s="11" t="s">
        <v>51</v>
      </c>
      <c r="B81" s="15" t="s">
        <v>24</v>
      </c>
      <c r="C81" s="15" t="s">
        <v>11</v>
      </c>
      <c r="D81" s="15" t="s">
        <v>99</v>
      </c>
      <c r="E81" s="15" t="s">
        <v>50</v>
      </c>
      <c r="F81" s="10"/>
      <c r="G81" s="60"/>
    </row>
    <row r="82" spans="1:7" s="9" customFormat="1" x14ac:dyDescent="0.2">
      <c r="A82" s="4" t="s">
        <v>27</v>
      </c>
      <c r="B82" s="5" t="s">
        <v>29</v>
      </c>
      <c r="C82" s="5" t="s">
        <v>8</v>
      </c>
      <c r="D82" s="5" t="s">
        <v>6</v>
      </c>
      <c r="E82" s="5" t="s">
        <v>9</v>
      </c>
      <c r="F82" s="26">
        <f t="shared" ref="F82:G84" si="1">F83</f>
        <v>0</v>
      </c>
      <c r="G82" s="26">
        <f t="shared" si="1"/>
        <v>0</v>
      </c>
    </row>
    <row r="83" spans="1:7" s="9" customFormat="1" x14ac:dyDescent="0.2">
      <c r="A83" s="3" t="s">
        <v>37</v>
      </c>
      <c r="B83" s="6" t="s">
        <v>29</v>
      </c>
      <c r="C83" s="6" t="s">
        <v>11</v>
      </c>
      <c r="D83" s="6" t="s">
        <v>6</v>
      </c>
      <c r="E83" s="6" t="s">
        <v>9</v>
      </c>
      <c r="F83" s="25">
        <f t="shared" si="1"/>
        <v>0</v>
      </c>
      <c r="G83" s="25">
        <f t="shared" si="1"/>
        <v>0</v>
      </c>
    </row>
    <row r="84" spans="1:7" s="9" customFormat="1" x14ac:dyDescent="0.2">
      <c r="A84" s="1" t="s">
        <v>39</v>
      </c>
      <c r="B84" s="20" t="s">
        <v>29</v>
      </c>
      <c r="C84" s="20" t="s">
        <v>11</v>
      </c>
      <c r="D84" s="7" t="s">
        <v>31</v>
      </c>
      <c r="E84" s="20" t="s">
        <v>9</v>
      </c>
      <c r="F84" s="22">
        <f t="shared" si="1"/>
        <v>0</v>
      </c>
      <c r="G84" s="22">
        <f t="shared" si="1"/>
        <v>0</v>
      </c>
    </row>
    <row r="85" spans="1:7" s="9" customFormat="1" ht="22.5" x14ac:dyDescent="0.2">
      <c r="A85" s="1" t="s">
        <v>51</v>
      </c>
      <c r="B85" s="7" t="s">
        <v>29</v>
      </c>
      <c r="C85" s="7" t="s">
        <v>11</v>
      </c>
      <c r="D85" s="7" t="s">
        <v>31</v>
      </c>
      <c r="E85" s="7" t="s">
        <v>50</v>
      </c>
      <c r="F85" s="22"/>
      <c r="G85" s="60"/>
    </row>
    <row r="86" spans="1:7" s="16" customFormat="1" x14ac:dyDescent="0.2">
      <c r="A86" s="41"/>
      <c r="B86" s="42"/>
      <c r="C86" s="42"/>
      <c r="D86" s="42"/>
      <c r="E86" s="42"/>
      <c r="F86" s="43"/>
    </row>
    <row r="87" spans="1:7" x14ac:dyDescent="0.2">
      <c r="F87" s="29"/>
      <c r="G87" s="36"/>
    </row>
    <row r="88" spans="1:7" s="12" customFormat="1" x14ac:dyDescent="0.2">
      <c r="D88" s="13"/>
      <c r="F88" s="37"/>
      <c r="G88" s="35"/>
    </row>
    <row r="89" spans="1:7" s="12" customFormat="1" x14ac:dyDescent="0.2">
      <c r="F89" s="24"/>
    </row>
    <row r="90" spans="1:7" s="12" customFormat="1" x14ac:dyDescent="0.2">
      <c r="F90" s="27"/>
    </row>
    <row r="91" spans="1:7" s="12" customFormat="1" x14ac:dyDescent="0.2">
      <c r="F91" s="27"/>
    </row>
    <row r="92" spans="1:7" s="12" customFormat="1" x14ac:dyDescent="0.2">
      <c r="F92" s="14"/>
    </row>
    <row r="93" spans="1:7" s="12" customFormat="1" x14ac:dyDescent="0.2">
      <c r="F93" s="24"/>
    </row>
    <row r="94" spans="1:7" s="12" customFormat="1" x14ac:dyDescent="0.2">
      <c r="F94" s="24"/>
    </row>
    <row r="95" spans="1:7" s="12" customFormat="1" ht="14.25" x14ac:dyDescent="0.2">
      <c r="B95" s="23"/>
    </row>
    <row r="96" spans="1:7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  <row r="824" s="12" customFormat="1" x14ac:dyDescent="0.2"/>
    <row r="825" s="12" customFormat="1" x14ac:dyDescent="0.2"/>
    <row r="826" s="12" customFormat="1" x14ac:dyDescent="0.2"/>
    <row r="827" s="12" customFormat="1" x14ac:dyDescent="0.2"/>
    <row r="828" s="12" customFormat="1" x14ac:dyDescent="0.2"/>
    <row r="829" s="12" customFormat="1" x14ac:dyDescent="0.2"/>
    <row r="830" s="12" customFormat="1" x14ac:dyDescent="0.2"/>
    <row r="831" s="12" customFormat="1" x14ac:dyDescent="0.2"/>
    <row r="832" s="12" customFormat="1" x14ac:dyDescent="0.2"/>
    <row r="833" s="12" customFormat="1" x14ac:dyDescent="0.2"/>
    <row r="834" s="12" customFormat="1" x14ac:dyDescent="0.2"/>
    <row r="835" s="12" customFormat="1" x14ac:dyDescent="0.2"/>
    <row r="836" s="12" customFormat="1" x14ac:dyDescent="0.2"/>
    <row r="837" s="12" customFormat="1" x14ac:dyDescent="0.2"/>
    <row r="838" s="12" customFormat="1" x14ac:dyDescent="0.2"/>
    <row r="839" s="12" customFormat="1" x14ac:dyDescent="0.2"/>
    <row r="840" s="12" customFormat="1" x14ac:dyDescent="0.2"/>
    <row r="841" s="12" customFormat="1" x14ac:dyDescent="0.2"/>
    <row r="842" s="12" customFormat="1" x14ac:dyDescent="0.2"/>
    <row r="843" s="12" customFormat="1" x14ac:dyDescent="0.2"/>
    <row r="844" s="12" customFormat="1" x14ac:dyDescent="0.2"/>
    <row r="845" s="12" customFormat="1" x14ac:dyDescent="0.2"/>
    <row r="846" s="12" customFormat="1" x14ac:dyDescent="0.2"/>
    <row r="847" s="12" customFormat="1" x14ac:dyDescent="0.2"/>
    <row r="848" s="12" customFormat="1" x14ac:dyDescent="0.2"/>
    <row r="849" s="12" customFormat="1" x14ac:dyDescent="0.2"/>
    <row r="850" s="12" customFormat="1" x14ac:dyDescent="0.2"/>
    <row r="851" s="12" customFormat="1" x14ac:dyDescent="0.2"/>
    <row r="852" s="12" customFormat="1" x14ac:dyDescent="0.2"/>
    <row r="853" s="12" customFormat="1" x14ac:dyDescent="0.2"/>
    <row r="854" s="12" customFormat="1" x14ac:dyDescent="0.2"/>
    <row r="855" s="12" customFormat="1" x14ac:dyDescent="0.2"/>
    <row r="856" s="12" customFormat="1" x14ac:dyDescent="0.2"/>
    <row r="857" s="12" customFormat="1" x14ac:dyDescent="0.2"/>
    <row r="858" s="12" customFormat="1" x14ac:dyDescent="0.2"/>
    <row r="859" s="12" customFormat="1" x14ac:dyDescent="0.2"/>
    <row r="860" s="12" customFormat="1" x14ac:dyDescent="0.2"/>
    <row r="861" s="12" customFormat="1" x14ac:dyDescent="0.2"/>
    <row r="862" s="12" customFormat="1" x14ac:dyDescent="0.2"/>
    <row r="863" s="12" customFormat="1" x14ac:dyDescent="0.2"/>
    <row r="864" s="12" customFormat="1" x14ac:dyDescent="0.2"/>
    <row r="865" s="12" customFormat="1" x14ac:dyDescent="0.2"/>
    <row r="866" s="12" customFormat="1" x14ac:dyDescent="0.2"/>
    <row r="867" s="12" customFormat="1" x14ac:dyDescent="0.2"/>
    <row r="868" s="12" customFormat="1" x14ac:dyDescent="0.2"/>
    <row r="869" s="12" customFormat="1" x14ac:dyDescent="0.2"/>
    <row r="870" s="12" customFormat="1" x14ac:dyDescent="0.2"/>
    <row r="871" s="12" customFormat="1" x14ac:dyDescent="0.2"/>
    <row r="872" s="12" customFormat="1" x14ac:dyDescent="0.2"/>
    <row r="873" s="12" customFormat="1" x14ac:dyDescent="0.2"/>
    <row r="874" s="12" customFormat="1" x14ac:dyDescent="0.2"/>
    <row r="875" s="12" customFormat="1" x14ac:dyDescent="0.2"/>
    <row r="876" s="12" customFormat="1" x14ac:dyDescent="0.2"/>
    <row r="877" s="12" customFormat="1" x14ac:dyDescent="0.2"/>
    <row r="878" s="12" customFormat="1" x14ac:dyDescent="0.2"/>
    <row r="879" s="12" customFormat="1" x14ac:dyDescent="0.2"/>
    <row r="880" s="12" customFormat="1" x14ac:dyDescent="0.2"/>
    <row r="881" s="12" customFormat="1" x14ac:dyDescent="0.2"/>
    <row r="882" s="12" customFormat="1" x14ac:dyDescent="0.2"/>
    <row r="883" s="12" customFormat="1" x14ac:dyDescent="0.2"/>
    <row r="884" s="12" customFormat="1" x14ac:dyDescent="0.2"/>
    <row r="885" s="12" customFormat="1" x14ac:dyDescent="0.2"/>
    <row r="886" s="12" customFormat="1" x14ac:dyDescent="0.2"/>
    <row r="887" s="12" customFormat="1" x14ac:dyDescent="0.2"/>
    <row r="888" s="12" customFormat="1" x14ac:dyDescent="0.2"/>
    <row r="889" s="12" customFormat="1" x14ac:dyDescent="0.2"/>
    <row r="890" s="12" customFormat="1" x14ac:dyDescent="0.2"/>
    <row r="891" s="12" customFormat="1" x14ac:dyDescent="0.2"/>
    <row r="892" s="12" customFormat="1" x14ac:dyDescent="0.2"/>
    <row r="893" s="12" customFormat="1" x14ac:dyDescent="0.2"/>
    <row r="894" s="12" customFormat="1" x14ac:dyDescent="0.2"/>
    <row r="895" s="12" customFormat="1" x14ac:dyDescent="0.2"/>
    <row r="896" s="12" customFormat="1" x14ac:dyDescent="0.2"/>
    <row r="897" s="12" customFormat="1" x14ac:dyDescent="0.2"/>
    <row r="898" s="12" customFormat="1" x14ac:dyDescent="0.2"/>
    <row r="899" s="12" customFormat="1" x14ac:dyDescent="0.2"/>
    <row r="900" s="12" customFormat="1" x14ac:dyDescent="0.2"/>
    <row r="901" s="12" customFormat="1" x14ac:dyDescent="0.2"/>
    <row r="902" s="12" customFormat="1" x14ac:dyDescent="0.2"/>
    <row r="903" s="12" customFormat="1" x14ac:dyDescent="0.2"/>
    <row r="904" s="12" customFormat="1" x14ac:dyDescent="0.2"/>
    <row r="905" s="12" customFormat="1" x14ac:dyDescent="0.2"/>
    <row r="906" s="12" customFormat="1" x14ac:dyDescent="0.2"/>
    <row r="907" s="12" customFormat="1" x14ac:dyDescent="0.2"/>
    <row r="908" s="12" customFormat="1" x14ac:dyDescent="0.2"/>
    <row r="909" s="12" customFormat="1" x14ac:dyDescent="0.2"/>
    <row r="910" s="12" customFormat="1" x14ac:dyDescent="0.2"/>
    <row r="911" s="12" customFormat="1" x14ac:dyDescent="0.2"/>
    <row r="912" s="12" customFormat="1" x14ac:dyDescent="0.2"/>
  </sheetData>
  <mergeCells count="11">
    <mergeCell ref="G5:G6"/>
    <mergeCell ref="C1:G1"/>
    <mergeCell ref="E5:E6"/>
    <mergeCell ref="F5:F6"/>
    <mergeCell ref="A3:F3"/>
    <mergeCell ref="A4:D4"/>
    <mergeCell ref="E4:F4"/>
    <mergeCell ref="A5:A6"/>
    <mergeCell ref="B5:B6"/>
    <mergeCell ref="C5:C6"/>
    <mergeCell ref="D5:D6"/>
  </mergeCells>
  <pageMargins left="0.51181102362204722" right="0.31496062992125984" top="0.55118110236220474" bottom="0.55118110236220474" header="0.31496062992125984" footer="0.31496062992125984"/>
  <pageSetup paperSize="9" scale="70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2"/>
  <sheetViews>
    <sheetView tabSelected="1" zoomScale="93" zoomScaleNormal="93" workbookViewId="0">
      <selection activeCell="A5" sqref="A5:A6"/>
    </sheetView>
  </sheetViews>
  <sheetFormatPr defaultRowHeight="12.75" x14ac:dyDescent="0.2"/>
  <cols>
    <col min="1" max="1" width="68.5703125" customWidth="1"/>
    <col min="2" max="2" width="5.140625" customWidth="1"/>
    <col min="3" max="3" width="5.5703125" customWidth="1"/>
    <col min="4" max="4" width="5.42578125" customWidth="1"/>
    <col min="5" max="5" width="9.85546875" customWidth="1"/>
    <col min="6" max="6" width="7.42578125" customWidth="1"/>
    <col min="7" max="7" width="19" customWidth="1"/>
    <col min="8" max="8" width="16.7109375" customWidth="1"/>
  </cols>
  <sheetData>
    <row r="1" spans="1:8" ht="60" customHeight="1" x14ac:dyDescent="0.2">
      <c r="D1" s="48"/>
      <c r="E1" s="68" t="s">
        <v>121</v>
      </c>
      <c r="F1" s="68"/>
      <c r="G1" s="68"/>
      <c r="H1" s="68"/>
    </row>
    <row r="2" spans="1:8" ht="24.75" customHeight="1" x14ac:dyDescent="0.2">
      <c r="D2" s="48"/>
      <c r="E2" s="48"/>
      <c r="F2" s="48"/>
      <c r="G2" s="52"/>
      <c r="H2" s="57" t="s">
        <v>122</v>
      </c>
    </row>
    <row r="3" spans="1:8" ht="28.5" customHeight="1" x14ac:dyDescent="0.25">
      <c r="A3" s="73" t="s">
        <v>117</v>
      </c>
      <c r="B3" s="73"/>
      <c r="C3" s="73"/>
      <c r="D3" s="73"/>
      <c r="E3" s="73"/>
      <c r="F3" s="73"/>
      <c r="G3" s="73"/>
      <c r="H3" s="32"/>
    </row>
    <row r="4" spans="1:8" ht="16.5" customHeight="1" x14ac:dyDescent="0.2">
      <c r="A4" s="74"/>
      <c r="B4" s="74"/>
      <c r="C4" s="74"/>
      <c r="D4" s="74"/>
      <c r="E4" s="74"/>
      <c r="F4" s="75"/>
      <c r="G4" s="76"/>
    </row>
    <row r="5" spans="1:8" ht="27" customHeight="1" x14ac:dyDescent="0.2">
      <c r="A5" s="77" t="s">
        <v>0</v>
      </c>
      <c r="B5" s="79" t="s">
        <v>79</v>
      </c>
      <c r="C5" s="79" t="s">
        <v>3</v>
      </c>
      <c r="D5" s="69" t="s">
        <v>53</v>
      </c>
      <c r="E5" s="69" t="s">
        <v>4</v>
      </c>
      <c r="F5" s="69" t="s">
        <v>5</v>
      </c>
      <c r="G5" s="71" t="s">
        <v>115</v>
      </c>
      <c r="H5" s="67" t="s">
        <v>118</v>
      </c>
    </row>
    <row r="6" spans="1:8" ht="43.5" customHeight="1" x14ac:dyDescent="0.2">
      <c r="A6" s="78"/>
      <c r="B6" s="80"/>
      <c r="C6" s="80"/>
      <c r="D6" s="70"/>
      <c r="E6" s="70"/>
      <c r="F6" s="70"/>
      <c r="G6" s="72"/>
      <c r="H6" s="67"/>
    </row>
    <row r="7" spans="1:8" ht="14.25" customHeight="1" x14ac:dyDescent="0.2">
      <c r="A7" s="39" t="s">
        <v>1</v>
      </c>
      <c r="B7" s="46"/>
      <c r="C7" s="39"/>
      <c r="D7" s="39"/>
      <c r="E7" s="39"/>
      <c r="F7" s="39"/>
      <c r="G7" s="44">
        <f>G8+G30+G35+G43+G50+G77+G82</f>
        <v>4413345</v>
      </c>
      <c r="H7" s="44">
        <f>H8+H30+H35+H43+H50+H77+H82</f>
        <v>2041990.4699999997</v>
      </c>
    </row>
    <row r="8" spans="1:8" x14ac:dyDescent="0.2">
      <c r="A8" s="2" t="s">
        <v>2</v>
      </c>
      <c r="B8" s="39">
        <v>902</v>
      </c>
      <c r="C8" s="5" t="s">
        <v>7</v>
      </c>
      <c r="D8" s="5" t="s">
        <v>8</v>
      </c>
      <c r="E8" s="5" t="s">
        <v>6</v>
      </c>
      <c r="F8" s="5" t="s">
        <v>9</v>
      </c>
      <c r="G8" s="26">
        <f>G9+G12+G23+G20</f>
        <v>2026405.35</v>
      </c>
      <c r="H8" s="26">
        <f>H9+H12+H23+H20</f>
        <v>988400.66999999981</v>
      </c>
    </row>
    <row r="9" spans="1:8" ht="22.5" x14ac:dyDescent="0.2">
      <c r="A9" s="3" t="s">
        <v>10</v>
      </c>
      <c r="B9" s="46">
        <v>902</v>
      </c>
      <c r="C9" s="6" t="s">
        <v>7</v>
      </c>
      <c r="D9" s="6" t="s">
        <v>11</v>
      </c>
      <c r="E9" s="6" t="s">
        <v>6</v>
      </c>
      <c r="F9" s="6" t="s">
        <v>9</v>
      </c>
      <c r="G9" s="25">
        <f>G10</f>
        <v>329185</v>
      </c>
      <c r="H9" s="25">
        <f>H10</f>
        <v>146832.12</v>
      </c>
    </row>
    <row r="10" spans="1:8" x14ac:dyDescent="0.2">
      <c r="A10" s="1" t="s">
        <v>12</v>
      </c>
      <c r="B10" s="46">
        <v>902</v>
      </c>
      <c r="C10" s="7" t="s">
        <v>7</v>
      </c>
      <c r="D10" s="7" t="s">
        <v>11</v>
      </c>
      <c r="E10" s="7" t="s">
        <v>38</v>
      </c>
      <c r="F10" s="7" t="s">
        <v>9</v>
      </c>
      <c r="G10" s="10">
        <f>G11</f>
        <v>329185</v>
      </c>
      <c r="H10" s="10">
        <f>H11</f>
        <v>146832.12</v>
      </c>
    </row>
    <row r="11" spans="1:8" ht="22.5" x14ac:dyDescent="0.2">
      <c r="A11" s="1" t="s">
        <v>47</v>
      </c>
      <c r="B11" s="46">
        <v>902</v>
      </c>
      <c r="C11" s="7" t="s">
        <v>7</v>
      </c>
      <c r="D11" s="7" t="s">
        <v>11</v>
      </c>
      <c r="E11" s="7" t="s">
        <v>38</v>
      </c>
      <c r="F11" s="7" t="s">
        <v>46</v>
      </c>
      <c r="G11" s="10">
        <v>329185</v>
      </c>
      <c r="H11" s="58">
        <v>146832.12</v>
      </c>
    </row>
    <row r="12" spans="1:8" ht="33.75" x14ac:dyDescent="0.2">
      <c r="A12" s="3" t="s">
        <v>15</v>
      </c>
      <c r="B12" s="46">
        <v>902</v>
      </c>
      <c r="C12" s="6" t="s">
        <v>14</v>
      </c>
      <c r="D12" s="6" t="s">
        <v>16</v>
      </c>
      <c r="E12" s="6" t="s">
        <v>6</v>
      </c>
      <c r="F12" s="6" t="s">
        <v>9</v>
      </c>
      <c r="G12" s="25">
        <f>G13</f>
        <v>1659380.35</v>
      </c>
      <c r="H12" s="25">
        <f>H13</f>
        <v>814218.54999999981</v>
      </c>
    </row>
    <row r="13" spans="1:8" x14ac:dyDescent="0.2">
      <c r="A13" s="33" t="s">
        <v>36</v>
      </c>
      <c r="B13" s="46">
        <v>902</v>
      </c>
      <c r="C13" s="21" t="s">
        <v>7</v>
      </c>
      <c r="D13" s="21" t="s">
        <v>16</v>
      </c>
      <c r="E13" s="21" t="s">
        <v>32</v>
      </c>
      <c r="F13" s="21" t="s">
        <v>9</v>
      </c>
      <c r="G13" s="22">
        <f>G14+G15+G17+G18+G19+G16</f>
        <v>1659380.35</v>
      </c>
      <c r="H13" s="22">
        <f>H14+H15+H17+H18+H19+H16</f>
        <v>814218.54999999981</v>
      </c>
    </row>
    <row r="14" spans="1:8" ht="22.5" x14ac:dyDescent="0.2">
      <c r="A14" s="1" t="s">
        <v>47</v>
      </c>
      <c r="B14" s="46">
        <v>902</v>
      </c>
      <c r="C14" s="7" t="s">
        <v>7</v>
      </c>
      <c r="D14" s="7" t="s">
        <v>16</v>
      </c>
      <c r="E14" s="7" t="s">
        <v>32</v>
      </c>
      <c r="F14" s="7" t="s">
        <v>46</v>
      </c>
      <c r="G14" s="10">
        <v>967641</v>
      </c>
      <c r="H14" s="58">
        <v>399003.18</v>
      </c>
    </row>
    <row r="15" spans="1:8" s="8" customFormat="1" ht="22.5" x14ac:dyDescent="0.2">
      <c r="A15" s="1" t="s">
        <v>48</v>
      </c>
      <c r="B15" s="46">
        <v>902</v>
      </c>
      <c r="C15" s="15" t="s">
        <v>7</v>
      </c>
      <c r="D15" s="15" t="s">
        <v>16</v>
      </c>
      <c r="E15" s="15" t="s">
        <v>32</v>
      </c>
      <c r="F15" s="15" t="s">
        <v>49</v>
      </c>
      <c r="G15" s="10"/>
      <c r="H15" s="59"/>
    </row>
    <row r="16" spans="1:8" s="8" customFormat="1" x14ac:dyDescent="0.2">
      <c r="A16" s="1" t="s">
        <v>107</v>
      </c>
      <c r="B16" s="53">
        <v>902</v>
      </c>
      <c r="C16" s="15" t="s">
        <v>7</v>
      </c>
      <c r="D16" s="15" t="s">
        <v>16</v>
      </c>
      <c r="E16" s="15" t="s">
        <v>32</v>
      </c>
      <c r="F16" s="15" t="s">
        <v>100</v>
      </c>
      <c r="G16" s="54">
        <v>113723.09</v>
      </c>
      <c r="H16" s="59">
        <v>88413.43</v>
      </c>
    </row>
    <row r="17" spans="1:8" s="8" customFormat="1" ht="22.5" x14ac:dyDescent="0.2">
      <c r="A17" s="1" t="s">
        <v>51</v>
      </c>
      <c r="B17" s="46">
        <v>902</v>
      </c>
      <c r="C17" s="15" t="s">
        <v>7</v>
      </c>
      <c r="D17" s="15" t="s">
        <v>16</v>
      </c>
      <c r="E17" s="15" t="s">
        <v>32</v>
      </c>
      <c r="F17" s="15" t="s">
        <v>50</v>
      </c>
      <c r="G17" s="10">
        <v>562439.81000000006</v>
      </c>
      <c r="H17" s="59">
        <v>321186.49</v>
      </c>
    </row>
    <row r="18" spans="1:8" s="8" customFormat="1" x14ac:dyDescent="0.2">
      <c r="A18" s="31" t="s">
        <v>56</v>
      </c>
      <c r="B18" s="46">
        <v>902</v>
      </c>
      <c r="C18" s="7" t="s">
        <v>7</v>
      </c>
      <c r="D18" s="7" t="s">
        <v>16</v>
      </c>
      <c r="E18" s="7" t="s">
        <v>32</v>
      </c>
      <c r="F18" s="7" t="s">
        <v>52</v>
      </c>
      <c r="G18" s="10">
        <v>9961</v>
      </c>
      <c r="H18" s="59"/>
    </row>
    <row r="19" spans="1:8" s="8" customFormat="1" x14ac:dyDescent="0.2">
      <c r="A19" s="30" t="s">
        <v>57</v>
      </c>
      <c r="B19" s="46">
        <v>902</v>
      </c>
      <c r="C19" s="7" t="s">
        <v>7</v>
      </c>
      <c r="D19" s="7" t="s">
        <v>16</v>
      </c>
      <c r="E19" s="7" t="s">
        <v>55</v>
      </c>
      <c r="F19" s="7" t="s">
        <v>54</v>
      </c>
      <c r="G19" s="10">
        <v>5615.45</v>
      </c>
      <c r="H19" s="59">
        <v>5615.45</v>
      </c>
    </row>
    <row r="20" spans="1:8" s="8" customFormat="1" x14ac:dyDescent="0.2">
      <c r="A20" s="38" t="s">
        <v>78</v>
      </c>
      <c r="B20" s="46">
        <v>902</v>
      </c>
      <c r="C20" s="18" t="s">
        <v>7</v>
      </c>
      <c r="D20" s="18" t="s">
        <v>24</v>
      </c>
      <c r="E20" s="18" t="s">
        <v>6</v>
      </c>
      <c r="F20" s="18" t="s">
        <v>9</v>
      </c>
      <c r="G20" s="25">
        <f>G21</f>
        <v>0</v>
      </c>
      <c r="H20" s="25">
        <f>H21</f>
        <v>0</v>
      </c>
    </row>
    <row r="21" spans="1:8" s="8" customFormat="1" x14ac:dyDescent="0.2">
      <c r="A21" s="31" t="s">
        <v>77</v>
      </c>
      <c r="B21" s="46">
        <v>902</v>
      </c>
      <c r="C21" s="15" t="s">
        <v>7</v>
      </c>
      <c r="D21" s="15" t="s">
        <v>24</v>
      </c>
      <c r="E21" s="15" t="s">
        <v>88</v>
      </c>
      <c r="F21" s="15" t="s">
        <v>9</v>
      </c>
      <c r="G21" s="10">
        <f>G22</f>
        <v>0</v>
      </c>
      <c r="H21" s="10">
        <f>H22</f>
        <v>0</v>
      </c>
    </row>
    <row r="22" spans="1:8" s="8" customFormat="1" ht="33.75" x14ac:dyDescent="0.2">
      <c r="A22" s="11" t="s">
        <v>81</v>
      </c>
      <c r="B22" s="46">
        <v>902</v>
      </c>
      <c r="C22" s="15" t="s">
        <v>7</v>
      </c>
      <c r="D22" s="15" t="s">
        <v>24</v>
      </c>
      <c r="E22" s="15" t="s">
        <v>88</v>
      </c>
      <c r="F22" s="15" t="s">
        <v>67</v>
      </c>
      <c r="G22" s="10"/>
      <c r="H22" s="59"/>
    </row>
    <row r="23" spans="1:8" x14ac:dyDescent="0.2">
      <c r="A23" s="3" t="s">
        <v>19</v>
      </c>
      <c r="B23" s="46">
        <v>902</v>
      </c>
      <c r="C23" s="6" t="s">
        <v>7</v>
      </c>
      <c r="D23" s="6" t="s">
        <v>33</v>
      </c>
      <c r="E23" s="6" t="s">
        <v>6</v>
      </c>
      <c r="F23" s="6" t="s">
        <v>9</v>
      </c>
      <c r="G23" s="25">
        <f>G24+G26+G29</f>
        <v>37840</v>
      </c>
      <c r="H23" s="25">
        <f>H24+H26+H29</f>
        <v>27350</v>
      </c>
    </row>
    <row r="24" spans="1:8" x14ac:dyDescent="0.2">
      <c r="A24" s="1" t="s">
        <v>36</v>
      </c>
      <c r="B24" s="46">
        <v>902</v>
      </c>
      <c r="C24" s="20" t="s">
        <v>7</v>
      </c>
      <c r="D24" s="20" t="s">
        <v>33</v>
      </c>
      <c r="E24" s="7" t="s">
        <v>32</v>
      </c>
      <c r="F24" s="20" t="s">
        <v>9</v>
      </c>
      <c r="G24" s="22">
        <f>G25</f>
        <v>32553</v>
      </c>
      <c r="H24" s="22">
        <f>H25</f>
        <v>27350</v>
      </c>
    </row>
    <row r="25" spans="1:8" ht="22.5" x14ac:dyDescent="0.2">
      <c r="A25" s="1" t="s">
        <v>51</v>
      </c>
      <c r="B25" s="46">
        <v>902</v>
      </c>
      <c r="C25" s="20" t="s">
        <v>7</v>
      </c>
      <c r="D25" s="20" t="s">
        <v>33</v>
      </c>
      <c r="E25" s="7" t="s">
        <v>32</v>
      </c>
      <c r="F25" s="7" t="s">
        <v>50</v>
      </c>
      <c r="G25" s="22">
        <v>32553</v>
      </c>
      <c r="H25" s="58">
        <v>27350</v>
      </c>
    </row>
    <row r="26" spans="1:8" ht="33.75" x14ac:dyDescent="0.2">
      <c r="A26" s="11" t="s">
        <v>92</v>
      </c>
      <c r="B26" s="46">
        <v>902</v>
      </c>
      <c r="C26" s="15" t="s">
        <v>7</v>
      </c>
      <c r="D26" s="15" t="s">
        <v>33</v>
      </c>
      <c r="E26" s="15" t="s">
        <v>89</v>
      </c>
      <c r="F26" s="15" t="s">
        <v>9</v>
      </c>
      <c r="G26" s="22">
        <f>G27</f>
        <v>4357</v>
      </c>
      <c r="H26" s="58"/>
    </row>
    <row r="27" spans="1:8" x14ac:dyDescent="0.2">
      <c r="A27" s="11" t="s">
        <v>93</v>
      </c>
      <c r="B27" s="46">
        <v>902</v>
      </c>
      <c r="C27" s="15" t="s">
        <v>7</v>
      </c>
      <c r="D27" s="15" t="s">
        <v>33</v>
      </c>
      <c r="E27" s="15" t="s">
        <v>90</v>
      </c>
      <c r="F27" s="15" t="s">
        <v>91</v>
      </c>
      <c r="G27" s="22">
        <v>4357</v>
      </c>
      <c r="H27" s="58"/>
    </row>
    <row r="28" spans="1:8" ht="22.5" x14ac:dyDescent="0.2">
      <c r="A28" s="1" t="s">
        <v>108</v>
      </c>
      <c r="B28" s="53">
        <v>902</v>
      </c>
      <c r="C28" s="15" t="s">
        <v>14</v>
      </c>
      <c r="D28" s="15" t="s">
        <v>33</v>
      </c>
      <c r="E28" s="15" t="s">
        <v>109</v>
      </c>
      <c r="F28" s="15" t="s">
        <v>9</v>
      </c>
      <c r="G28" s="55">
        <f>G29</f>
        <v>930</v>
      </c>
      <c r="H28" s="55">
        <f>H29</f>
        <v>0</v>
      </c>
    </row>
    <row r="29" spans="1:8" ht="22.5" x14ac:dyDescent="0.2">
      <c r="A29" s="1" t="s">
        <v>51</v>
      </c>
      <c r="B29" s="53">
        <v>902</v>
      </c>
      <c r="C29" s="15" t="s">
        <v>7</v>
      </c>
      <c r="D29" s="15" t="s">
        <v>33</v>
      </c>
      <c r="E29" s="15" t="s">
        <v>101</v>
      </c>
      <c r="F29" s="15" t="s">
        <v>50</v>
      </c>
      <c r="G29" s="55">
        <v>930</v>
      </c>
      <c r="H29" s="63"/>
    </row>
    <row r="30" spans="1:8" x14ac:dyDescent="0.2">
      <c r="A30" s="4" t="s">
        <v>34</v>
      </c>
      <c r="B30" s="46">
        <v>902</v>
      </c>
      <c r="C30" s="5" t="s">
        <v>11</v>
      </c>
      <c r="D30" s="5" t="s">
        <v>8</v>
      </c>
      <c r="E30" s="5" t="s">
        <v>6</v>
      </c>
      <c r="F30" s="5" t="s">
        <v>9</v>
      </c>
      <c r="G30" s="26">
        <f>G31</f>
        <v>86625</v>
      </c>
      <c r="H30" s="26">
        <f>H31</f>
        <v>37285.46</v>
      </c>
    </row>
    <row r="31" spans="1:8" x14ac:dyDescent="0.2">
      <c r="A31" s="3" t="s">
        <v>35</v>
      </c>
      <c r="B31" s="46">
        <v>902</v>
      </c>
      <c r="C31" s="6" t="s">
        <v>11</v>
      </c>
      <c r="D31" s="6" t="s">
        <v>13</v>
      </c>
      <c r="E31" s="6" t="s">
        <v>18</v>
      </c>
      <c r="F31" s="6" t="s">
        <v>9</v>
      </c>
      <c r="G31" s="25">
        <f>G32</f>
        <v>86625</v>
      </c>
      <c r="H31" s="25">
        <f>H32</f>
        <v>37285.46</v>
      </c>
    </row>
    <row r="32" spans="1:8" ht="22.5" x14ac:dyDescent="0.2">
      <c r="A32" s="11" t="s">
        <v>95</v>
      </c>
      <c r="B32" s="46">
        <v>902</v>
      </c>
      <c r="C32" s="15" t="s">
        <v>11</v>
      </c>
      <c r="D32" s="15" t="s">
        <v>13</v>
      </c>
      <c r="E32" s="15" t="s">
        <v>94</v>
      </c>
      <c r="F32" s="15" t="s">
        <v>9</v>
      </c>
      <c r="G32" s="10">
        <f>G33+G34</f>
        <v>86625</v>
      </c>
      <c r="H32" s="10">
        <f>H33+H34</f>
        <v>37285.46</v>
      </c>
    </row>
    <row r="33" spans="1:8" ht="22.5" x14ac:dyDescent="0.2">
      <c r="A33" s="11" t="s">
        <v>47</v>
      </c>
      <c r="B33" s="46">
        <v>902</v>
      </c>
      <c r="C33" s="15" t="s">
        <v>11</v>
      </c>
      <c r="D33" s="15" t="s">
        <v>13</v>
      </c>
      <c r="E33" s="15" t="s">
        <v>94</v>
      </c>
      <c r="F33" s="15" t="s">
        <v>46</v>
      </c>
      <c r="G33" s="10">
        <v>70265</v>
      </c>
      <c r="H33" s="58">
        <v>27851.81</v>
      </c>
    </row>
    <row r="34" spans="1:8" ht="22.5" x14ac:dyDescent="0.2">
      <c r="A34" s="11" t="s">
        <v>51</v>
      </c>
      <c r="B34" s="46">
        <v>902</v>
      </c>
      <c r="C34" s="15" t="s">
        <v>11</v>
      </c>
      <c r="D34" s="15" t="s">
        <v>13</v>
      </c>
      <c r="E34" s="15" t="s">
        <v>94</v>
      </c>
      <c r="F34" s="15" t="s">
        <v>50</v>
      </c>
      <c r="G34" s="10">
        <v>16360</v>
      </c>
      <c r="H34" s="58">
        <v>9433.65</v>
      </c>
    </row>
    <row r="35" spans="1:8" x14ac:dyDescent="0.2">
      <c r="A35" s="4" t="s">
        <v>20</v>
      </c>
      <c r="B35" s="46">
        <v>902</v>
      </c>
      <c r="C35" s="5" t="s">
        <v>13</v>
      </c>
      <c r="D35" s="5" t="s">
        <v>8</v>
      </c>
      <c r="E35" s="5" t="s">
        <v>6</v>
      </c>
      <c r="F35" s="5" t="s">
        <v>9</v>
      </c>
      <c r="G35" s="26">
        <f>G36+G39</f>
        <v>800000</v>
      </c>
      <c r="H35" s="26">
        <f>H36+H39</f>
        <v>329450.65000000002</v>
      </c>
    </row>
    <row r="36" spans="1:8" ht="22.5" x14ac:dyDescent="0.2">
      <c r="A36" s="3" t="s">
        <v>82</v>
      </c>
      <c r="B36" s="46">
        <v>902</v>
      </c>
      <c r="C36" s="6" t="s">
        <v>13</v>
      </c>
      <c r="D36" s="6" t="s">
        <v>26</v>
      </c>
      <c r="E36" s="6" t="s">
        <v>18</v>
      </c>
      <c r="F36" s="6" t="s">
        <v>9</v>
      </c>
      <c r="G36" s="25">
        <f>G37</f>
        <v>0</v>
      </c>
      <c r="H36" s="25">
        <f>H37</f>
        <v>0</v>
      </c>
    </row>
    <row r="37" spans="1:8" x14ac:dyDescent="0.2">
      <c r="A37" s="1" t="s">
        <v>44</v>
      </c>
      <c r="B37" s="46">
        <v>902</v>
      </c>
      <c r="C37" s="20" t="s">
        <v>13</v>
      </c>
      <c r="D37" s="20" t="s">
        <v>26</v>
      </c>
      <c r="E37" s="7" t="s">
        <v>83</v>
      </c>
      <c r="F37" s="20" t="s">
        <v>9</v>
      </c>
      <c r="G37" s="22">
        <f>G38</f>
        <v>0</v>
      </c>
      <c r="H37" s="22">
        <f>H38</f>
        <v>0</v>
      </c>
    </row>
    <row r="38" spans="1:8" ht="22.5" x14ac:dyDescent="0.2">
      <c r="A38" s="1" t="s">
        <v>51</v>
      </c>
      <c r="B38" s="46">
        <v>902</v>
      </c>
      <c r="C38" s="7" t="s">
        <v>13</v>
      </c>
      <c r="D38" s="7" t="s">
        <v>26</v>
      </c>
      <c r="E38" s="7" t="s">
        <v>83</v>
      </c>
      <c r="F38" s="7" t="s">
        <v>50</v>
      </c>
      <c r="G38" s="22"/>
      <c r="H38" s="58"/>
    </row>
    <row r="39" spans="1:8" x14ac:dyDescent="0.2">
      <c r="A39" s="3" t="s">
        <v>75</v>
      </c>
      <c r="B39" s="46">
        <v>902</v>
      </c>
      <c r="C39" s="6" t="s">
        <v>13</v>
      </c>
      <c r="D39" s="6" t="s">
        <v>28</v>
      </c>
      <c r="E39" s="6" t="s">
        <v>6</v>
      </c>
      <c r="F39" s="6" t="s">
        <v>9</v>
      </c>
      <c r="G39" s="25">
        <f t="shared" ref="G39:H41" si="0">G40</f>
        <v>800000</v>
      </c>
      <c r="H39" s="25">
        <f t="shared" si="0"/>
        <v>329450.65000000002</v>
      </c>
    </row>
    <row r="40" spans="1:8" ht="22.5" x14ac:dyDescent="0.2">
      <c r="A40" s="1" t="s">
        <v>74</v>
      </c>
      <c r="B40" s="46">
        <v>902</v>
      </c>
      <c r="C40" s="7" t="s">
        <v>13</v>
      </c>
      <c r="D40" s="7" t="s">
        <v>28</v>
      </c>
      <c r="E40" s="7" t="s">
        <v>76</v>
      </c>
      <c r="F40" s="7" t="s">
        <v>9</v>
      </c>
      <c r="G40" s="10">
        <f t="shared" si="0"/>
        <v>800000</v>
      </c>
      <c r="H40" s="10">
        <f t="shared" si="0"/>
        <v>329450.65000000002</v>
      </c>
    </row>
    <row r="41" spans="1:8" x14ac:dyDescent="0.2">
      <c r="A41" s="11" t="s">
        <v>97</v>
      </c>
      <c r="B41" s="46">
        <v>902</v>
      </c>
      <c r="C41" s="15" t="s">
        <v>13</v>
      </c>
      <c r="D41" s="15" t="s">
        <v>28</v>
      </c>
      <c r="E41" s="15" t="s">
        <v>96</v>
      </c>
      <c r="F41" s="15" t="s">
        <v>9</v>
      </c>
      <c r="G41" s="10">
        <f t="shared" si="0"/>
        <v>800000</v>
      </c>
      <c r="H41" s="10">
        <f t="shared" si="0"/>
        <v>329450.65000000002</v>
      </c>
    </row>
    <row r="42" spans="1:8" ht="22.5" x14ac:dyDescent="0.2">
      <c r="A42" s="11" t="s">
        <v>51</v>
      </c>
      <c r="B42" s="46">
        <v>902</v>
      </c>
      <c r="C42" s="15" t="s">
        <v>13</v>
      </c>
      <c r="D42" s="15" t="s">
        <v>28</v>
      </c>
      <c r="E42" s="15" t="s">
        <v>96</v>
      </c>
      <c r="F42" s="15" t="s">
        <v>50</v>
      </c>
      <c r="G42" s="10">
        <v>800000</v>
      </c>
      <c r="H42" s="61">
        <v>329450.65000000002</v>
      </c>
    </row>
    <row r="43" spans="1:8" x14ac:dyDescent="0.2">
      <c r="A43" s="4" t="s">
        <v>21</v>
      </c>
      <c r="B43" s="46">
        <v>902</v>
      </c>
      <c r="C43" s="5" t="s">
        <v>16</v>
      </c>
      <c r="D43" s="5" t="s">
        <v>8</v>
      </c>
      <c r="E43" s="5" t="s">
        <v>6</v>
      </c>
      <c r="F43" s="5" t="s">
        <v>9</v>
      </c>
      <c r="G43" s="26">
        <f>G44</f>
        <v>530000</v>
      </c>
      <c r="H43" s="26">
        <f>H44</f>
        <v>192793.84</v>
      </c>
    </row>
    <row r="44" spans="1:8" s="8" customFormat="1" x14ac:dyDescent="0.2">
      <c r="A44" s="17" t="s">
        <v>45</v>
      </c>
      <c r="B44" s="46">
        <v>902</v>
      </c>
      <c r="C44" s="18" t="s">
        <v>16</v>
      </c>
      <c r="D44" s="18" t="s">
        <v>26</v>
      </c>
      <c r="E44" s="18" t="s">
        <v>6</v>
      </c>
      <c r="F44" s="18" t="s">
        <v>9</v>
      </c>
      <c r="G44" s="25">
        <f>G46+G48+G49</f>
        <v>530000</v>
      </c>
      <c r="H44" s="25">
        <f>H46+H48+H49</f>
        <v>192793.84</v>
      </c>
    </row>
    <row r="45" spans="1:8" s="8" customFormat="1" ht="33.75" x14ac:dyDescent="0.2">
      <c r="A45" s="28" t="s">
        <v>110</v>
      </c>
      <c r="B45" s="53">
        <v>902</v>
      </c>
      <c r="C45" s="18" t="s">
        <v>16</v>
      </c>
      <c r="D45" s="18" t="s">
        <v>26</v>
      </c>
      <c r="E45" s="18" t="s">
        <v>102</v>
      </c>
      <c r="F45" s="18" t="s">
        <v>9</v>
      </c>
      <c r="G45" s="56">
        <f>G46</f>
        <v>312580</v>
      </c>
      <c r="H45" s="56">
        <f>H46</f>
        <v>0</v>
      </c>
    </row>
    <row r="46" spans="1:8" s="8" customFormat="1" ht="22.5" x14ac:dyDescent="0.2">
      <c r="A46" s="1" t="s">
        <v>51</v>
      </c>
      <c r="B46" s="53">
        <v>902</v>
      </c>
      <c r="C46" s="18" t="s">
        <v>16</v>
      </c>
      <c r="D46" s="18" t="s">
        <v>26</v>
      </c>
      <c r="E46" s="18" t="s">
        <v>102</v>
      </c>
      <c r="F46" s="18" t="s">
        <v>50</v>
      </c>
      <c r="G46" s="56">
        <v>312580</v>
      </c>
      <c r="H46" s="63"/>
    </row>
    <row r="47" spans="1:8" s="8" customFormat="1" ht="22.5" x14ac:dyDescent="0.2">
      <c r="A47" s="28" t="s">
        <v>72</v>
      </c>
      <c r="B47" s="46">
        <v>902</v>
      </c>
      <c r="C47" s="15" t="s">
        <v>16</v>
      </c>
      <c r="D47" s="15" t="s">
        <v>26</v>
      </c>
      <c r="E47" s="15" t="s">
        <v>85</v>
      </c>
      <c r="F47" s="15" t="s">
        <v>9</v>
      </c>
      <c r="G47" s="10">
        <f>G48+G49</f>
        <v>217420</v>
      </c>
      <c r="H47" s="10">
        <f>H48+H49</f>
        <v>192793.84</v>
      </c>
    </row>
    <row r="48" spans="1:8" s="8" customFormat="1" ht="22.5" x14ac:dyDescent="0.2">
      <c r="A48" s="31" t="s">
        <v>65</v>
      </c>
      <c r="B48" s="46">
        <v>902</v>
      </c>
      <c r="C48" s="15" t="s">
        <v>40</v>
      </c>
      <c r="D48" s="15" t="s">
        <v>26</v>
      </c>
      <c r="E48" s="15" t="s">
        <v>85</v>
      </c>
      <c r="F48" s="15" t="s">
        <v>64</v>
      </c>
      <c r="G48" s="10"/>
      <c r="H48" s="59"/>
    </row>
    <row r="49" spans="1:8" s="8" customFormat="1" ht="22.5" x14ac:dyDescent="0.2">
      <c r="A49" s="11" t="s">
        <v>51</v>
      </c>
      <c r="B49" s="46">
        <v>902</v>
      </c>
      <c r="C49" s="15" t="s">
        <v>16</v>
      </c>
      <c r="D49" s="15" t="s">
        <v>26</v>
      </c>
      <c r="E49" s="15" t="s">
        <v>85</v>
      </c>
      <c r="F49" s="15" t="s">
        <v>50</v>
      </c>
      <c r="G49" s="10">
        <v>217420</v>
      </c>
      <c r="H49" s="62">
        <v>192793.84</v>
      </c>
    </row>
    <row r="50" spans="1:8" s="9" customFormat="1" x14ac:dyDescent="0.2">
      <c r="A50" s="4" t="s">
        <v>30</v>
      </c>
      <c r="B50" s="46">
        <v>902</v>
      </c>
      <c r="C50" s="5" t="s">
        <v>17</v>
      </c>
      <c r="D50" s="5" t="s">
        <v>8</v>
      </c>
      <c r="E50" s="5" t="s">
        <v>18</v>
      </c>
      <c r="F50" s="5" t="s">
        <v>9</v>
      </c>
      <c r="G50" s="26">
        <f>G51+G58+G65+G74</f>
        <v>970314.65</v>
      </c>
      <c r="H50" s="26">
        <f>H51+H58+H65+H74</f>
        <v>494059.85</v>
      </c>
    </row>
    <row r="51" spans="1:8" s="9" customFormat="1" x14ac:dyDescent="0.2">
      <c r="A51" s="3" t="s">
        <v>41</v>
      </c>
      <c r="B51" s="46">
        <v>902</v>
      </c>
      <c r="C51" s="6" t="s">
        <v>17</v>
      </c>
      <c r="D51" s="6" t="s">
        <v>7</v>
      </c>
      <c r="E51" s="6" t="s">
        <v>6</v>
      </c>
      <c r="F51" s="6" t="s">
        <v>9</v>
      </c>
      <c r="G51" s="40">
        <f>G53+G55+G57</f>
        <v>0</v>
      </c>
      <c r="H51" s="40">
        <f>H53+H55+H57</f>
        <v>0</v>
      </c>
    </row>
    <row r="52" spans="1:8" s="9" customFormat="1" x14ac:dyDescent="0.2">
      <c r="A52" s="3" t="s">
        <v>87</v>
      </c>
      <c r="B52" s="46">
        <v>902</v>
      </c>
      <c r="C52" s="6" t="s">
        <v>17</v>
      </c>
      <c r="D52" s="6" t="s">
        <v>7</v>
      </c>
      <c r="E52" s="6" t="s">
        <v>86</v>
      </c>
      <c r="F52" s="6" t="s">
        <v>9</v>
      </c>
      <c r="G52" s="47"/>
      <c r="H52" s="60"/>
    </row>
    <row r="53" spans="1:8" s="9" customFormat="1" ht="22.5" x14ac:dyDescent="0.2">
      <c r="A53" s="3" t="s">
        <v>51</v>
      </c>
      <c r="B53" s="46">
        <v>902</v>
      </c>
      <c r="C53" s="6" t="s">
        <v>17</v>
      </c>
      <c r="D53" s="6" t="s">
        <v>7</v>
      </c>
      <c r="E53" s="6" t="s">
        <v>86</v>
      </c>
      <c r="F53" s="6" t="s">
        <v>50</v>
      </c>
      <c r="G53" s="47"/>
      <c r="H53" s="60"/>
    </row>
    <row r="54" spans="1:8" s="9" customFormat="1" ht="22.5" x14ac:dyDescent="0.2">
      <c r="A54" s="1" t="s">
        <v>60</v>
      </c>
      <c r="B54" s="46">
        <v>902</v>
      </c>
      <c r="C54" s="7" t="s">
        <v>17</v>
      </c>
      <c r="D54" s="7" t="s">
        <v>7</v>
      </c>
      <c r="E54" s="7" t="s">
        <v>58</v>
      </c>
      <c r="F54" s="7" t="s">
        <v>9</v>
      </c>
      <c r="G54" s="22">
        <f>G55</f>
        <v>0</v>
      </c>
      <c r="H54" s="22">
        <f>H55</f>
        <v>0</v>
      </c>
    </row>
    <row r="55" spans="1:8" s="9" customFormat="1" ht="22.5" x14ac:dyDescent="0.2">
      <c r="A55" s="11" t="s">
        <v>61</v>
      </c>
      <c r="B55" s="46">
        <v>902</v>
      </c>
      <c r="C55" s="7" t="s">
        <v>17</v>
      </c>
      <c r="D55" s="7" t="s">
        <v>7</v>
      </c>
      <c r="E55" s="7" t="s">
        <v>58</v>
      </c>
      <c r="F55" s="7" t="s">
        <v>59</v>
      </c>
      <c r="G55" s="22">
        <v>0</v>
      </c>
      <c r="H55" s="60"/>
    </row>
    <row r="56" spans="1:8" s="9" customFormat="1" ht="56.25" x14ac:dyDescent="0.2">
      <c r="A56" s="50" t="s">
        <v>111</v>
      </c>
      <c r="B56" s="53">
        <v>902</v>
      </c>
      <c r="C56" s="15" t="s">
        <v>17</v>
      </c>
      <c r="D56" s="15" t="s">
        <v>7</v>
      </c>
      <c r="E56" s="15" t="s">
        <v>103</v>
      </c>
      <c r="F56" s="15" t="s">
        <v>9</v>
      </c>
      <c r="G56" s="55"/>
      <c r="H56" s="64"/>
    </row>
    <row r="57" spans="1:8" s="9" customFormat="1" ht="22.5" x14ac:dyDescent="0.2">
      <c r="A57" s="1" t="s">
        <v>51</v>
      </c>
      <c r="B57" s="53">
        <v>902</v>
      </c>
      <c r="C57" s="15" t="s">
        <v>17</v>
      </c>
      <c r="D57" s="15" t="s">
        <v>7</v>
      </c>
      <c r="E57" s="15" t="s">
        <v>103</v>
      </c>
      <c r="F57" s="15" t="s">
        <v>50</v>
      </c>
      <c r="G57" s="55"/>
      <c r="H57" s="64"/>
    </row>
    <row r="58" spans="1:8" s="9" customFormat="1" x14ac:dyDescent="0.2">
      <c r="A58" s="34" t="s">
        <v>80</v>
      </c>
      <c r="B58" s="46">
        <v>902</v>
      </c>
      <c r="C58" s="18" t="s">
        <v>17</v>
      </c>
      <c r="D58" s="18" t="s">
        <v>11</v>
      </c>
      <c r="E58" s="18" t="s">
        <v>62</v>
      </c>
      <c r="F58" s="18" t="s">
        <v>9</v>
      </c>
      <c r="G58" s="25">
        <f>G61+G64+G63</f>
        <v>611172.55000000005</v>
      </c>
      <c r="H58" s="25">
        <f>H61+H64+H63</f>
        <v>415036.94</v>
      </c>
    </row>
    <row r="59" spans="1:8" s="9" customFormat="1" x14ac:dyDescent="0.2">
      <c r="A59" s="30" t="s">
        <v>66</v>
      </c>
      <c r="B59" s="46">
        <v>902</v>
      </c>
      <c r="C59" s="15" t="s">
        <v>17</v>
      </c>
      <c r="D59" s="15" t="s">
        <v>11</v>
      </c>
      <c r="E59" s="15" t="s">
        <v>63</v>
      </c>
      <c r="F59" s="15" t="s">
        <v>9</v>
      </c>
      <c r="G59" s="22">
        <f>G60+G61</f>
        <v>66862.55</v>
      </c>
      <c r="H59" s="22">
        <f>H60+H61</f>
        <v>61900</v>
      </c>
    </row>
    <row r="60" spans="1:8" s="9" customFormat="1" ht="22.5" x14ac:dyDescent="0.2">
      <c r="A60" s="31" t="s">
        <v>65</v>
      </c>
      <c r="B60" s="46">
        <v>902</v>
      </c>
      <c r="C60" s="15" t="s">
        <v>17</v>
      </c>
      <c r="D60" s="15" t="s">
        <v>11</v>
      </c>
      <c r="E60" s="15" t="s">
        <v>63</v>
      </c>
      <c r="F60" s="15" t="s">
        <v>64</v>
      </c>
      <c r="G60" s="22"/>
      <c r="H60" s="60"/>
    </row>
    <row r="61" spans="1:8" s="9" customFormat="1" ht="22.5" x14ac:dyDescent="0.2">
      <c r="A61" s="30" t="s">
        <v>65</v>
      </c>
      <c r="B61" s="46">
        <v>902</v>
      </c>
      <c r="C61" s="15" t="s">
        <v>17</v>
      </c>
      <c r="D61" s="15" t="s">
        <v>11</v>
      </c>
      <c r="E61" s="15" t="s">
        <v>63</v>
      </c>
      <c r="F61" s="15" t="s">
        <v>50</v>
      </c>
      <c r="G61" s="22">
        <v>66862.55</v>
      </c>
      <c r="H61" s="65">
        <v>61900</v>
      </c>
    </row>
    <row r="62" spans="1:8" s="9" customFormat="1" ht="46.5" customHeight="1" x14ac:dyDescent="0.2">
      <c r="A62" s="51" t="s">
        <v>112</v>
      </c>
      <c r="B62" s="53">
        <v>902</v>
      </c>
      <c r="C62" s="15" t="s">
        <v>17</v>
      </c>
      <c r="D62" s="15" t="s">
        <v>11</v>
      </c>
      <c r="E62" s="15" t="s">
        <v>104</v>
      </c>
      <c r="F62" s="15" t="s">
        <v>9</v>
      </c>
      <c r="G62" s="55">
        <f>G64</f>
        <v>281121.7</v>
      </c>
      <c r="H62" s="55">
        <f>H64</f>
        <v>89948.64</v>
      </c>
    </row>
    <row r="63" spans="1:8" s="9" customFormat="1" ht="24.75" customHeight="1" x14ac:dyDescent="0.2">
      <c r="A63" s="31" t="s">
        <v>65</v>
      </c>
      <c r="B63" s="53">
        <v>902</v>
      </c>
      <c r="C63" s="15" t="s">
        <v>17</v>
      </c>
      <c r="D63" s="15" t="s">
        <v>11</v>
      </c>
      <c r="E63" s="15" t="s">
        <v>104</v>
      </c>
      <c r="F63" s="15" t="s">
        <v>64</v>
      </c>
      <c r="G63" s="55">
        <v>263188.3</v>
      </c>
      <c r="H63" s="66">
        <v>263188.3</v>
      </c>
    </row>
    <row r="64" spans="1:8" s="9" customFormat="1" ht="22.5" x14ac:dyDescent="0.2">
      <c r="A64" s="1" t="s">
        <v>51</v>
      </c>
      <c r="B64" s="53">
        <v>902</v>
      </c>
      <c r="C64" s="15" t="s">
        <v>17</v>
      </c>
      <c r="D64" s="15" t="s">
        <v>11</v>
      </c>
      <c r="E64" s="15" t="s">
        <v>104</v>
      </c>
      <c r="F64" s="15" t="s">
        <v>50</v>
      </c>
      <c r="G64" s="55">
        <v>281121.7</v>
      </c>
      <c r="H64" s="66">
        <v>89948.64</v>
      </c>
    </row>
    <row r="65" spans="1:8" s="9" customFormat="1" x14ac:dyDescent="0.2">
      <c r="A65" s="31" t="s">
        <v>70</v>
      </c>
      <c r="B65" s="46">
        <v>902</v>
      </c>
      <c r="C65" s="18" t="s">
        <v>17</v>
      </c>
      <c r="D65" s="18" t="s">
        <v>13</v>
      </c>
      <c r="E65" s="18" t="s">
        <v>6</v>
      </c>
      <c r="F65" s="18" t="s">
        <v>9</v>
      </c>
      <c r="G65" s="25">
        <f>G72+G66+G68+G70+G71</f>
        <v>359142.1</v>
      </c>
      <c r="H65" s="25">
        <f>H72+H66+H68+H70+H71</f>
        <v>79022.91</v>
      </c>
    </row>
    <row r="66" spans="1:8" s="9" customFormat="1" x14ac:dyDescent="0.2">
      <c r="A66" s="31" t="s">
        <v>73</v>
      </c>
      <c r="B66" s="46">
        <v>902</v>
      </c>
      <c r="C66" s="21" t="s">
        <v>17</v>
      </c>
      <c r="D66" s="21" t="s">
        <v>13</v>
      </c>
      <c r="E66" s="21" t="s">
        <v>71</v>
      </c>
      <c r="F66" s="21" t="s">
        <v>9</v>
      </c>
      <c r="G66" s="22"/>
      <c r="H66" s="65"/>
    </row>
    <row r="67" spans="1:8" s="9" customFormat="1" ht="22.5" x14ac:dyDescent="0.2">
      <c r="A67" s="31" t="s">
        <v>113</v>
      </c>
      <c r="B67" s="53">
        <v>902</v>
      </c>
      <c r="C67" s="15" t="s">
        <v>17</v>
      </c>
      <c r="D67" s="15" t="s">
        <v>13</v>
      </c>
      <c r="E67" s="15" t="s">
        <v>105</v>
      </c>
      <c r="F67" s="15" t="s">
        <v>9</v>
      </c>
      <c r="G67" s="55">
        <f>G68</f>
        <v>170900</v>
      </c>
      <c r="H67" s="55">
        <f>H68</f>
        <v>15000</v>
      </c>
    </row>
    <row r="68" spans="1:8" s="9" customFormat="1" ht="22.5" x14ac:dyDescent="0.2">
      <c r="A68" s="1" t="s">
        <v>51</v>
      </c>
      <c r="B68" s="53">
        <v>902</v>
      </c>
      <c r="C68" s="15" t="s">
        <v>17</v>
      </c>
      <c r="D68" s="15" t="s">
        <v>13</v>
      </c>
      <c r="E68" s="15" t="s">
        <v>105</v>
      </c>
      <c r="F68" s="15" t="s">
        <v>50</v>
      </c>
      <c r="G68" s="55">
        <v>170900</v>
      </c>
      <c r="H68" s="66">
        <v>15000</v>
      </c>
    </row>
    <row r="69" spans="1:8" s="9" customFormat="1" ht="22.5" x14ac:dyDescent="0.2">
      <c r="A69" s="1" t="s">
        <v>114</v>
      </c>
      <c r="B69" s="53">
        <v>902</v>
      </c>
      <c r="C69" s="15" t="s">
        <v>17</v>
      </c>
      <c r="D69" s="15" t="s">
        <v>13</v>
      </c>
      <c r="E69" s="15" t="s">
        <v>106</v>
      </c>
      <c r="F69" s="15" t="s">
        <v>9</v>
      </c>
      <c r="G69" s="55">
        <f>G70</f>
        <v>44000</v>
      </c>
      <c r="H69" s="55">
        <f>H70</f>
        <v>9600</v>
      </c>
    </row>
    <row r="70" spans="1:8" s="9" customFormat="1" ht="24.75" customHeight="1" x14ac:dyDescent="0.2">
      <c r="A70" s="1" t="s">
        <v>51</v>
      </c>
      <c r="B70" s="53">
        <v>902</v>
      </c>
      <c r="C70" s="15" t="s">
        <v>17</v>
      </c>
      <c r="D70" s="15" t="s">
        <v>13</v>
      </c>
      <c r="E70" s="15" t="s">
        <v>106</v>
      </c>
      <c r="F70" s="15" t="s">
        <v>50</v>
      </c>
      <c r="G70" s="55">
        <v>44000</v>
      </c>
      <c r="H70" s="66">
        <v>9600</v>
      </c>
    </row>
    <row r="71" spans="1:8" s="9" customFormat="1" ht="22.5" x14ac:dyDescent="0.2">
      <c r="A71" s="30" t="s">
        <v>51</v>
      </c>
      <c r="B71" s="46">
        <v>902</v>
      </c>
      <c r="C71" s="21" t="s">
        <v>17</v>
      </c>
      <c r="D71" s="21" t="s">
        <v>13</v>
      </c>
      <c r="E71" s="21" t="s">
        <v>71</v>
      </c>
      <c r="F71" s="15" t="s">
        <v>50</v>
      </c>
      <c r="G71" s="22">
        <v>46370</v>
      </c>
      <c r="H71" s="65">
        <v>21350.81</v>
      </c>
    </row>
    <row r="72" spans="1:8" s="9" customFormat="1" x14ac:dyDescent="0.2">
      <c r="A72" s="31" t="s">
        <v>69</v>
      </c>
      <c r="B72" s="46">
        <v>902</v>
      </c>
      <c r="C72" s="21" t="s">
        <v>17</v>
      </c>
      <c r="D72" s="21" t="s">
        <v>13</v>
      </c>
      <c r="E72" s="21" t="s">
        <v>68</v>
      </c>
      <c r="F72" s="21" t="s">
        <v>9</v>
      </c>
      <c r="G72" s="22">
        <f>G73</f>
        <v>97872.1</v>
      </c>
      <c r="H72" s="22">
        <f>H73</f>
        <v>33072.1</v>
      </c>
    </row>
    <row r="73" spans="1:8" s="9" customFormat="1" ht="22.5" x14ac:dyDescent="0.2">
      <c r="A73" s="30" t="s">
        <v>51</v>
      </c>
      <c r="B73" s="46">
        <v>902</v>
      </c>
      <c r="C73" s="15" t="s">
        <v>17</v>
      </c>
      <c r="D73" s="15" t="s">
        <v>13</v>
      </c>
      <c r="E73" s="15" t="s">
        <v>68</v>
      </c>
      <c r="F73" s="15" t="s">
        <v>50</v>
      </c>
      <c r="G73" s="22">
        <v>97872.1</v>
      </c>
      <c r="H73" s="65">
        <v>33072.1</v>
      </c>
    </row>
    <row r="74" spans="1:8" s="9" customFormat="1" x14ac:dyDescent="0.2">
      <c r="A74" s="34" t="s">
        <v>84</v>
      </c>
      <c r="B74" s="46">
        <v>902</v>
      </c>
      <c r="C74" s="18" t="s">
        <v>17</v>
      </c>
      <c r="D74" s="18" t="s">
        <v>17</v>
      </c>
      <c r="E74" s="18" t="s">
        <v>6</v>
      </c>
      <c r="F74" s="18" t="s">
        <v>9</v>
      </c>
      <c r="G74" s="25">
        <f>G75</f>
        <v>0</v>
      </c>
      <c r="H74" s="25">
        <f>H75</f>
        <v>0</v>
      </c>
    </row>
    <row r="75" spans="1:8" s="9" customFormat="1" ht="22.5" x14ac:dyDescent="0.2">
      <c r="A75" s="30" t="s">
        <v>43</v>
      </c>
      <c r="B75" s="46">
        <v>902</v>
      </c>
      <c r="C75" s="15" t="s">
        <v>17</v>
      </c>
      <c r="D75" s="15" t="s">
        <v>17</v>
      </c>
      <c r="E75" s="15" t="s">
        <v>42</v>
      </c>
      <c r="F75" s="15" t="s">
        <v>9</v>
      </c>
      <c r="G75" s="22"/>
      <c r="H75" s="60"/>
    </row>
    <row r="76" spans="1:8" s="9" customFormat="1" ht="22.5" x14ac:dyDescent="0.2">
      <c r="A76" s="31" t="s">
        <v>65</v>
      </c>
      <c r="B76" s="46">
        <v>902</v>
      </c>
      <c r="C76" s="15" t="s">
        <v>17</v>
      </c>
      <c r="D76" s="15" t="s">
        <v>17</v>
      </c>
      <c r="E76" s="15" t="s">
        <v>42</v>
      </c>
      <c r="F76" s="15" t="s">
        <v>64</v>
      </c>
      <c r="G76" s="22"/>
      <c r="H76" s="60"/>
    </row>
    <row r="77" spans="1:8" s="9" customFormat="1" x14ac:dyDescent="0.2">
      <c r="A77" s="45" t="s">
        <v>22</v>
      </c>
      <c r="B77" s="46">
        <v>902</v>
      </c>
      <c r="C77" s="19" t="s">
        <v>24</v>
      </c>
      <c r="D77" s="19" t="s">
        <v>8</v>
      </c>
      <c r="E77" s="19" t="s">
        <v>6</v>
      </c>
      <c r="F77" s="19" t="s">
        <v>9</v>
      </c>
      <c r="G77" s="26">
        <f>G78+G80</f>
        <v>0</v>
      </c>
      <c r="H77" s="26">
        <f>H78+H80</f>
        <v>0</v>
      </c>
    </row>
    <row r="78" spans="1:8" s="9" customFormat="1" x14ac:dyDescent="0.2">
      <c r="A78" s="17" t="s">
        <v>23</v>
      </c>
      <c r="B78" s="46">
        <v>902</v>
      </c>
      <c r="C78" s="18" t="s">
        <v>24</v>
      </c>
      <c r="D78" s="18" t="s">
        <v>7</v>
      </c>
      <c r="E78" s="18" t="s">
        <v>6</v>
      </c>
      <c r="F78" s="18" t="s">
        <v>9</v>
      </c>
      <c r="G78" s="25">
        <f>G79</f>
        <v>0</v>
      </c>
      <c r="H78" s="25">
        <f>H79</f>
        <v>0</v>
      </c>
    </row>
    <row r="79" spans="1:8" s="9" customFormat="1" ht="22.5" x14ac:dyDescent="0.2">
      <c r="A79" s="11" t="s">
        <v>51</v>
      </c>
      <c r="B79" s="46">
        <v>902</v>
      </c>
      <c r="C79" s="15" t="s">
        <v>24</v>
      </c>
      <c r="D79" s="15" t="s">
        <v>7</v>
      </c>
      <c r="E79" s="15" t="s">
        <v>98</v>
      </c>
      <c r="F79" s="15" t="s">
        <v>50</v>
      </c>
      <c r="G79" s="10"/>
      <c r="H79" s="60"/>
    </row>
    <row r="80" spans="1:8" s="9" customFormat="1" x14ac:dyDescent="0.2">
      <c r="A80" s="17" t="s">
        <v>25</v>
      </c>
      <c r="B80" s="46">
        <v>902</v>
      </c>
      <c r="C80" s="18" t="s">
        <v>24</v>
      </c>
      <c r="D80" s="18" t="s">
        <v>11</v>
      </c>
      <c r="E80" s="18" t="s">
        <v>6</v>
      </c>
      <c r="F80" s="18" t="s">
        <v>9</v>
      </c>
      <c r="G80" s="25">
        <f>G81+G88+G90+G92+G97</f>
        <v>0</v>
      </c>
      <c r="H80" s="25">
        <f>H81+H88+H90+H92+H97</f>
        <v>0</v>
      </c>
    </row>
    <row r="81" spans="1:8" s="9" customFormat="1" ht="22.5" x14ac:dyDescent="0.2">
      <c r="A81" s="11" t="s">
        <v>51</v>
      </c>
      <c r="B81" s="46">
        <v>902</v>
      </c>
      <c r="C81" s="15" t="s">
        <v>24</v>
      </c>
      <c r="D81" s="15" t="s">
        <v>11</v>
      </c>
      <c r="E81" s="15" t="s">
        <v>99</v>
      </c>
      <c r="F81" s="15" t="s">
        <v>50</v>
      </c>
      <c r="G81" s="10"/>
      <c r="H81" s="60"/>
    </row>
    <row r="82" spans="1:8" s="9" customFormat="1" x14ac:dyDescent="0.2">
      <c r="A82" s="4" t="s">
        <v>27</v>
      </c>
      <c r="B82" s="46">
        <v>902</v>
      </c>
      <c r="C82" s="5" t="s">
        <v>29</v>
      </c>
      <c r="D82" s="5" t="s">
        <v>8</v>
      </c>
      <c r="E82" s="5" t="s">
        <v>6</v>
      </c>
      <c r="F82" s="5" t="s">
        <v>9</v>
      </c>
      <c r="G82" s="26">
        <f t="shared" ref="G82:H84" si="1">G83</f>
        <v>0</v>
      </c>
      <c r="H82" s="26">
        <f t="shared" si="1"/>
        <v>0</v>
      </c>
    </row>
    <row r="83" spans="1:8" s="9" customFormat="1" x14ac:dyDescent="0.2">
      <c r="A83" s="3" t="s">
        <v>37</v>
      </c>
      <c r="B83" s="46">
        <v>902</v>
      </c>
      <c r="C83" s="6" t="s">
        <v>29</v>
      </c>
      <c r="D83" s="6" t="s">
        <v>11</v>
      </c>
      <c r="E83" s="6" t="s">
        <v>6</v>
      </c>
      <c r="F83" s="6" t="s">
        <v>9</v>
      </c>
      <c r="G83" s="25">
        <f t="shared" si="1"/>
        <v>0</v>
      </c>
      <c r="H83" s="25">
        <f t="shared" si="1"/>
        <v>0</v>
      </c>
    </row>
    <row r="84" spans="1:8" s="9" customFormat="1" x14ac:dyDescent="0.2">
      <c r="A84" s="1" t="s">
        <v>39</v>
      </c>
      <c r="B84" s="46">
        <v>902</v>
      </c>
      <c r="C84" s="20" t="s">
        <v>29</v>
      </c>
      <c r="D84" s="20" t="s">
        <v>11</v>
      </c>
      <c r="E84" s="7" t="s">
        <v>31</v>
      </c>
      <c r="F84" s="20" t="s">
        <v>9</v>
      </c>
      <c r="G84" s="22">
        <f t="shared" si="1"/>
        <v>0</v>
      </c>
      <c r="H84" s="22">
        <f t="shared" si="1"/>
        <v>0</v>
      </c>
    </row>
    <row r="85" spans="1:8" s="9" customFormat="1" ht="22.5" x14ac:dyDescent="0.2">
      <c r="A85" s="1" t="s">
        <v>51</v>
      </c>
      <c r="B85" s="46">
        <v>902</v>
      </c>
      <c r="C85" s="7" t="s">
        <v>29</v>
      </c>
      <c r="D85" s="7" t="s">
        <v>11</v>
      </c>
      <c r="E85" s="7" t="s">
        <v>31</v>
      </c>
      <c r="F85" s="7" t="s">
        <v>50</v>
      </c>
      <c r="G85" s="22"/>
      <c r="H85" s="60"/>
    </row>
    <row r="86" spans="1:8" s="16" customFormat="1" x14ac:dyDescent="0.2">
      <c r="A86" s="41"/>
      <c r="B86" s="41"/>
      <c r="C86" s="42"/>
      <c r="D86" s="42"/>
      <c r="E86" s="42"/>
      <c r="F86" s="42"/>
      <c r="G86" s="43"/>
    </row>
    <row r="87" spans="1:8" x14ac:dyDescent="0.2">
      <c r="G87" s="29"/>
      <c r="H87" s="36"/>
    </row>
    <row r="88" spans="1:8" s="12" customFormat="1" x14ac:dyDescent="0.2">
      <c r="E88" s="13"/>
      <c r="G88" s="37"/>
      <c r="H88" s="35"/>
    </row>
    <row r="89" spans="1:8" s="12" customFormat="1" x14ac:dyDescent="0.2">
      <c r="G89" s="24"/>
    </row>
    <row r="90" spans="1:8" s="12" customFormat="1" x14ac:dyDescent="0.2">
      <c r="G90" s="27"/>
    </row>
    <row r="91" spans="1:8" s="12" customFormat="1" x14ac:dyDescent="0.2">
      <c r="G91" s="27"/>
    </row>
    <row r="92" spans="1:8" s="12" customFormat="1" x14ac:dyDescent="0.2">
      <c r="G92" s="14"/>
    </row>
    <row r="93" spans="1:8" s="12" customFormat="1" x14ac:dyDescent="0.2">
      <c r="G93" s="24"/>
    </row>
    <row r="94" spans="1:8" s="12" customFormat="1" x14ac:dyDescent="0.2">
      <c r="G94" s="24"/>
    </row>
    <row r="95" spans="1:8" s="12" customFormat="1" ht="14.25" x14ac:dyDescent="0.2">
      <c r="C95" s="23"/>
    </row>
    <row r="96" spans="1:8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  <row r="824" s="12" customFormat="1" x14ac:dyDescent="0.2"/>
    <row r="825" s="12" customFormat="1" x14ac:dyDescent="0.2"/>
    <row r="826" s="12" customFormat="1" x14ac:dyDescent="0.2"/>
    <row r="827" s="12" customFormat="1" x14ac:dyDescent="0.2"/>
    <row r="828" s="12" customFormat="1" x14ac:dyDescent="0.2"/>
    <row r="829" s="12" customFormat="1" x14ac:dyDescent="0.2"/>
    <row r="830" s="12" customFormat="1" x14ac:dyDescent="0.2"/>
    <row r="831" s="12" customFormat="1" x14ac:dyDescent="0.2"/>
    <row r="832" s="12" customFormat="1" x14ac:dyDescent="0.2"/>
    <row r="833" s="12" customFormat="1" x14ac:dyDescent="0.2"/>
    <row r="834" s="12" customFormat="1" x14ac:dyDescent="0.2"/>
    <row r="835" s="12" customFormat="1" x14ac:dyDescent="0.2"/>
    <row r="836" s="12" customFormat="1" x14ac:dyDescent="0.2"/>
    <row r="837" s="12" customFormat="1" x14ac:dyDescent="0.2"/>
    <row r="838" s="12" customFormat="1" x14ac:dyDescent="0.2"/>
    <row r="839" s="12" customFormat="1" x14ac:dyDescent="0.2"/>
    <row r="840" s="12" customFormat="1" x14ac:dyDescent="0.2"/>
    <row r="841" s="12" customFormat="1" x14ac:dyDescent="0.2"/>
    <row r="842" s="12" customFormat="1" x14ac:dyDescent="0.2"/>
    <row r="843" s="12" customFormat="1" x14ac:dyDescent="0.2"/>
    <row r="844" s="12" customFormat="1" x14ac:dyDescent="0.2"/>
    <row r="845" s="12" customFormat="1" x14ac:dyDescent="0.2"/>
    <row r="846" s="12" customFormat="1" x14ac:dyDescent="0.2"/>
    <row r="847" s="12" customFormat="1" x14ac:dyDescent="0.2"/>
    <row r="848" s="12" customFormat="1" x14ac:dyDescent="0.2"/>
    <row r="849" s="12" customFormat="1" x14ac:dyDescent="0.2"/>
    <row r="850" s="12" customFormat="1" x14ac:dyDescent="0.2"/>
    <row r="851" s="12" customFormat="1" x14ac:dyDescent="0.2"/>
    <row r="852" s="12" customFormat="1" x14ac:dyDescent="0.2"/>
    <row r="853" s="12" customFormat="1" x14ac:dyDescent="0.2"/>
    <row r="854" s="12" customFormat="1" x14ac:dyDescent="0.2"/>
    <row r="855" s="12" customFormat="1" x14ac:dyDescent="0.2"/>
    <row r="856" s="12" customFormat="1" x14ac:dyDescent="0.2"/>
    <row r="857" s="12" customFormat="1" x14ac:dyDescent="0.2"/>
    <row r="858" s="12" customFormat="1" x14ac:dyDescent="0.2"/>
    <row r="859" s="12" customFormat="1" x14ac:dyDescent="0.2"/>
    <row r="860" s="12" customFormat="1" x14ac:dyDescent="0.2"/>
    <row r="861" s="12" customFormat="1" x14ac:dyDescent="0.2"/>
    <row r="862" s="12" customFormat="1" x14ac:dyDescent="0.2"/>
    <row r="863" s="12" customFormat="1" x14ac:dyDescent="0.2"/>
    <row r="864" s="12" customFormat="1" x14ac:dyDescent="0.2"/>
    <row r="865" s="12" customFormat="1" x14ac:dyDescent="0.2"/>
    <row r="866" s="12" customFormat="1" x14ac:dyDescent="0.2"/>
    <row r="867" s="12" customFormat="1" x14ac:dyDescent="0.2"/>
    <row r="868" s="12" customFormat="1" x14ac:dyDescent="0.2"/>
    <row r="869" s="12" customFormat="1" x14ac:dyDescent="0.2"/>
    <row r="870" s="12" customFormat="1" x14ac:dyDescent="0.2"/>
    <row r="871" s="12" customFormat="1" x14ac:dyDescent="0.2"/>
    <row r="872" s="12" customFormat="1" x14ac:dyDescent="0.2"/>
    <row r="873" s="12" customFormat="1" x14ac:dyDescent="0.2"/>
    <row r="874" s="12" customFormat="1" x14ac:dyDescent="0.2"/>
    <row r="875" s="12" customFormat="1" x14ac:dyDescent="0.2"/>
    <row r="876" s="12" customFormat="1" x14ac:dyDescent="0.2"/>
    <row r="877" s="12" customFormat="1" x14ac:dyDescent="0.2"/>
    <row r="878" s="12" customFormat="1" x14ac:dyDescent="0.2"/>
    <row r="879" s="12" customFormat="1" x14ac:dyDescent="0.2"/>
    <row r="880" s="12" customFormat="1" x14ac:dyDescent="0.2"/>
    <row r="881" s="12" customFormat="1" x14ac:dyDescent="0.2"/>
    <row r="882" s="12" customFormat="1" x14ac:dyDescent="0.2"/>
    <row r="883" s="12" customFormat="1" x14ac:dyDescent="0.2"/>
    <row r="884" s="12" customFormat="1" x14ac:dyDescent="0.2"/>
    <row r="885" s="12" customFormat="1" x14ac:dyDescent="0.2"/>
    <row r="886" s="12" customFormat="1" x14ac:dyDescent="0.2"/>
    <row r="887" s="12" customFormat="1" x14ac:dyDescent="0.2"/>
    <row r="888" s="12" customFormat="1" x14ac:dyDescent="0.2"/>
    <row r="889" s="12" customFormat="1" x14ac:dyDescent="0.2"/>
    <row r="890" s="12" customFormat="1" x14ac:dyDescent="0.2"/>
    <row r="891" s="12" customFormat="1" x14ac:dyDescent="0.2"/>
    <row r="892" s="12" customFormat="1" x14ac:dyDescent="0.2"/>
    <row r="893" s="12" customFormat="1" x14ac:dyDescent="0.2"/>
    <row r="894" s="12" customFormat="1" x14ac:dyDescent="0.2"/>
    <row r="895" s="12" customFormat="1" x14ac:dyDescent="0.2"/>
    <row r="896" s="12" customFormat="1" x14ac:dyDescent="0.2"/>
    <row r="897" s="12" customFormat="1" x14ac:dyDescent="0.2"/>
    <row r="898" s="12" customFormat="1" x14ac:dyDescent="0.2"/>
    <row r="899" s="12" customFormat="1" x14ac:dyDescent="0.2"/>
    <row r="900" s="12" customFormat="1" x14ac:dyDescent="0.2"/>
    <row r="901" s="12" customFormat="1" x14ac:dyDescent="0.2"/>
    <row r="902" s="12" customFormat="1" x14ac:dyDescent="0.2"/>
    <row r="903" s="12" customFormat="1" x14ac:dyDescent="0.2"/>
    <row r="904" s="12" customFormat="1" x14ac:dyDescent="0.2"/>
    <row r="905" s="12" customFormat="1" x14ac:dyDescent="0.2"/>
    <row r="906" s="12" customFormat="1" x14ac:dyDescent="0.2"/>
    <row r="907" s="12" customFormat="1" x14ac:dyDescent="0.2"/>
    <row r="908" s="12" customFormat="1" x14ac:dyDescent="0.2"/>
    <row r="909" s="12" customFormat="1" x14ac:dyDescent="0.2"/>
    <row r="910" s="12" customFormat="1" x14ac:dyDescent="0.2"/>
    <row r="911" s="12" customFormat="1" x14ac:dyDescent="0.2"/>
    <row r="912" s="12" customFormat="1" x14ac:dyDescent="0.2"/>
  </sheetData>
  <mergeCells count="12">
    <mergeCell ref="H5:H6"/>
    <mergeCell ref="E1:H1"/>
    <mergeCell ref="A3:G3"/>
    <mergeCell ref="F5:F6"/>
    <mergeCell ref="B5:B6"/>
    <mergeCell ref="A4:E4"/>
    <mergeCell ref="F4:G4"/>
    <mergeCell ref="A5:A6"/>
    <mergeCell ref="G5:G6"/>
    <mergeCell ref="C5:C6"/>
    <mergeCell ref="D5:D6"/>
    <mergeCell ref="E5:E6"/>
  </mergeCells>
  <pageMargins left="0.51181102362204722" right="0.31496062992125984" top="0.55118110236220474" bottom="0.55118110236220474" header="0.31496062992125984" footer="0.31496062992125984"/>
  <pageSetup paperSize="9" scale="70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Финансовый отдел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Бухгалтер</cp:lastModifiedBy>
  <cp:lastPrinted>2014-04-11T06:57:18Z</cp:lastPrinted>
  <dcterms:created xsi:type="dcterms:W3CDTF">2007-09-27T04:48:52Z</dcterms:created>
  <dcterms:modified xsi:type="dcterms:W3CDTF">2015-08-31T09:35:12Z</dcterms:modified>
</cp:coreProperties>
</file>